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IDASTORAGE\Doc Compartido Contabilidad\NUEVA CARPETA\estados financieros\2026\JUNIO DIGECOG 2026\"/>
    </mc:Choice>
  </mc:AlternateContent>
  <bookViews>
    <workbookView xWindow="0" yWindow="0" windowWidth="28800" windowHeight="12210"/>
  </bookViews>
  <sheets>
    <sheet name="notas ultima version todas" sheetId="1" r:id="rId1"/>
  </sheets>
  <definedNames>
    <definedName name="_xlnm.Print_Area" localSheetId="0">'notas ultima version todas'!$A$1:$C$329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9" i="1" l="1"/>
  <c r="B329" i="1"/>
  <c r="C319" i="1"/>
  <c r="B319" i="1"/>
  <c r="C269" i="1"/>
  <c r="B269" i="1"/>
  <c r="C256" i="1"/>
  <c r="B256" i="1"/>
  <c r="C209" i="1"/>
  <c r="B209" i="1"/>
  <c r="C196" i="1"/>
  <c r="B196" i="1"/>
  <c r="C164" i="1"/>
  <c r="C167" i="1" s="1"/>
  <c r="B164" i="1"/>
  <c r="B167" i="1" s="1"/>
  <c r="C155" i="1"/>
  <c r="B155" i="1"/>
  <c r="C144" i="1"/>
  <c r="B144" i="1"/>
  <c r="C136" i="1"/>
  <c r="B136" i="1"/>
  <c r="C51" i="1"/>
  <c r="B51" i="1"/>
  <c r="C41" i="1"/>
  <c r="B41" i="1"/>
  <c r="C33" i="1"/>
  <c r="B33" i="1"/>
  <c r="C23" i="1"/>
  <c r="B23" i="1"/>
  <c r="C11" i="1"/>
  <c r="B11" i="1"/>
</calcChain>
</file>

<file path=xl/sharedStrings.xml><?xml version="1.0" encoding="utf-8"?>
<sst xmlns="http://schemas.openxmlformats.org/spreadsheetml/2006/main" count="277" uniqueCount="253">
  <si>
    <t>Nota #7 Efectivo y equivalentes de efectivo.</t>
  </si>
  <si>
    <t>Un detalle del efectivo y equivalente de efectivo al 30  de junio del 2026 y 2025 es como sigue:</t>
  </si>
  <si>
    <t xml:space="preserve">                    Descripción                                                                                   </t>
  </si>
  <si>
    <t>Caja chica</t>
  </si>
  <si>
    <t>Cuenta Banco de Reserva 9603708591 (Anticipo Financiero)</t>
  </si>
  <si>
    <t>Subcuenta de Disponibilidad 3002006000</t>
  </si>
  <si>
    <t>Subcuenta de Disponibilidad 0100249000</t>
  </si>
  <si>
    <t>Subcuenta de Disponibilidad 999508900</t>
  </si>
  <si>
    <t>Total</t>
  </si>
  <si>
    <t>La diferencia entre la disponibilidad en el sistema de la institucion y el reporte de ejecucion SIGEF son libramientos pendientes de un mes a otro que aun no se han ordenado en nuestra contabilidad.</t>
  </si>
  <si>
    <t>Cabe destacar que existe a nivel de sigef una subcuenta de disponibilidad en dolares que la utiliza la Tesoreria Nacional como trampolin para libramientos en dolares y en nuestros sistemas lo registramos en pesos.</t>
  </si>
  <si>
    <t>Nota #8  Inventario</t>
  </si>
  <si>
    <t>Un detalle del inventario al 30 de junio del 2026 y 2025, es como sigue:</t>
  </si>
  <si>
    <t>Inventario de material y suministro</t>
  </si>
  <si>
    <t>Nota #11 Activos Intangibles</t>
  </si>
  <si>
    <t>Un detalle de las partidas de activos intangibles al 30 de junio de 2026 y 2025 es como sigue:</t>
  </si>
  <si>
    <t>Programas Informaticos</t>
  </si>
  <si>
    <t>Amortizacion Acumulada</t>
  </si>
  <si>
    <t>Un movimiento de los activos intangibles es como sigue:</t>
  </si>
  <si>
    <t>Saldo al inicio del periodo</t>
  </si>
  <si>
    <t>Adiciones</t>
  </si>
  <si>
    <t>Saldo al final del año</t>
  </si>
  <si>
    <t>Un movimiento de la amortizacion de los activos intangibles no financieros es como sigue:</t>
  </si>
  <si>
    <t>Amortizacion del periodo</t>
  </si>
  <si>
    <t>Nota#  12 Cuentas por Pagar a corto plazo</t>
  </si>
  <si>
    <t>Proveedores</t>
  </si>
  <si>
    <t xml:space="preserve">AYUNTAMIENTO DE PUERTO PLATA                       </t>
  </si>
  <si>
    <t>AYUNTAMIENTO DE AZUA</t>
  </si>
  <si>
    <t>INAPA</t>
  </si>
  <si>
    <t>AGUA PLANETA AZUL</t>
  </si>
  <si>
    <t>ASVALSOPH INVESTMENTS</t>
  </si>
  <si>
    <t>AA JIMENEZ MULTISERVICIOS</t>
  </si>
  <si>
    <t>AHORA TELEVISION ABIERTA</t>
  </si>
  <si>
    <t>AVANCE PROVINCIAL</t>
  </si>
  <si>
    <t>BANDERAS GLOBAL HC, SRL</t>
  </si>
  <si>
    <t>CARLOS A. FATULE</t>
  </si>
  <si>
    <t>CADENA DE NOTICIA TV</t>
  </si>
  <si>
    <t>CELIA GISELE ABREU</t>
  </si>
  <si>
    <t>CLINICA DR. RUBEN DARIO</t>
  </si>
  <si>
    <t>CECOMSA</t>
  </si>
  <si>
    <t>DARY TERRERO</t>
  </si>
  <si>
    <t>DATACURSOS GACETA JUDICIAL</t>
  </si>
  <si>
    <t>EDITORA M &amp; K</t>
  </si>
  <si>
    <t>EDEESTE</t>
  </si>
  <si>
    <t>EDENORTE</t>
  </si>
  <si>
    <t>ESTOCK SERVICIOS</t>
  </si>
  <si>
    <t>EDITORA HOY</t>
  </si>
  <si>
    <t>EDITORA LISTIN DIARIO</t>
  </si>
  <si>
    <t>FACIMAX,SRL.</t>
  </si>
  <si>
    <t>FLASH PACK</t>
  </si>
  <si>
    <t>FREMAREX</t>
  </si>
  <si>
    <t>GABO, SRL.</t>
  </si>
  <si>
    <t>GRAPHIC CITY, SRL.</t>
  </si>
  <si>
    <t>GRUPO HILANDO FINO</t>
  </si>
  <si>
    <t>GTB RADIODIFUSORES, SRL.</t>
  </si>
  <si>
    <t>IMPRENTA NORCENTRAL</t>
  </si>
  <si>
    <t>GL PROMOCIONES, SRL.</t>
  </si>
  <si>
    <t>GULFTREAM PETROLEUM DOMINICANA</t>
  </si>
  <si>
    <t>GLADYS HIDALGO</t>
  </si>
  <si>
    <t>HECTOR DAVID VOLQUEZ</t>
  </si>
  <si>
    <t>HECTOR DE JESUS BERNARD</t>
  </si>
  <si>
    <t>HUMANO</t>
  </si>
  <si>
    <t>INTER RADIO GROUP,SRL.</t>
  </si>
  <si>
    <t>INVERPROPACA, SRL.</t>
  </si>
  <si>
    <t>INTEC</t>
  </si>
  <si>
    <t>INVERSIONES SIURANA</t>
  </si>
  <si>
    <t>JEMAES GRAPHIC</t>
  </si>
  <si>
    <t>JESUS ML. ESPINAL</t>
  </si>
  <si>
    <t>JOSE A. BAEZ</t>
  </si>
  <si>
    <t>JENNY RAFELINA GOMEZ</t>
  </si>
  <si>
    <t>LOGOMARCA</t>
  </si>
  <si>
    <t>MULTICOMPUTOS</t>
  </si>
  <si>
    <t>MANUEL ARS. POUERIE</t>
  </si>
  <si>
    <t>MADE GOMEZ</t>
  </si>
  <si>
    <t>MIGRACION CON YUDITH</t>
  </si>
  <si>
    <t>MIOLAN &amp; ASOC.</t>
  </si>
  <si>
    <t>MULTISERVICIOS NIVAR</t>
  </si>
  <si>
    <t>MUNDO PRESTAMO,SRL.</t>
  </si>
  <si>
    <t>NUEVA EDITORA LA INFORMACION</t>
  </si>
  <si>
    <t>OGTIC</t>
  </si>
  <si>
    <t>PAPAELERIA CCC</t>
  </si>
  <si>
    <t>PEACHTREE SOLUTIONS</t>
  </si>
  <si>
    <t>PORTO L. J. SOLUCIONES INMOBILIARIO</t>
  </si>
  <si>
    <t>PRIME PEST CONTROL, SRL.</t>
  </si>
  <si>
    <t>PUBLICACIONES AHORA</t>
  </si>
  <si>
    <t>TSS</t>
  </si>
  <si>
    <t>PROACOMPEDO</t>
  </si>
  <si>
    <t>PRODUCCIONES VIDEO (PROVIDEO)</t>
  </si>
  <si>
    <t>PROLIMPISO</t>
  </si>
  <si>
    <t>PROCITROM</t>
  </si>
  <si>
    <t>PRODUCCIONES CUCALAMBE</t>
  </si>
  <si>
    <t>QPLEXTIS NEGOCIOS</t>
  </si>
  <si>
    <t>RADHAMES PEREZ CARVAJAL</t>
  </si>
  <si>
    <t>RAFAEL DANILO BATISTA</t>
  </si>
  <si>
    <t>RAE SOLUTION</t>
  </si>
  <si>
    <t>ROCAPI, SRL.</t>
  </si>
  <si>
    <t>ROYNY ARZENO</t>
  </si>
  <si>
    <t>UNIFIED</t>
  </si>
  <si>
    <t>TELECANAL OCCIDENTA</t>
  </si>
  <si>
    <t>VALERIO ROCHITT</t>
  </si>
  <si>
    <t>TELESISTEMA DOMINICANO</t>
  </si>
  <si>
    <t>TECNOLOGIA AVANZADAS</t>
  </si>
  <si>
    <t>TRANSPORTE BLANCO</t>
  </si>
  <si>
    <t>TRONCO PLAZA</t>
  </si>
  <si>
    <t>WELINSGTHON MIGUEL CESPEDES</t>
  </si>
  <si>
    <t>ZONA INFO, RD.</t>
  </si>
  <si>
    <t>Nota#  13 Retenciones y Acumulaciones</t>
  </si>
  <si>
    <t>Un detalle de las partidas de las retenciones y acumulaciones al 30 de junio de 2026 y 2025 es como sigue:</t>
  </si>
  <si>
    <t xml:space="preserve">cabe destacar que corresponden a ISR por pagar a DGII </t>
  </si>
  <si>
    <t>Impuestos sobre la renta e Itbis</t>
  </si>
  <si>
    <t xml:space="preserve">Nota#  14 Patrimonio Institucional </t>
  </si>
  <si>
    <t>Un detalle de las partidas del patrimonio institucional al 30 de junio de 2026 y 2025 es como sigue:</t>
  </si>
  <si>
    <t>Patrimonio Institucional</t>
  </si>
  <si>
    <t>Resultado acumulado</t>
  </si>
  <si>
    <t>Ajuste al resultado de periodos anteriores</t>
  </si>
  <si>
    <t>Resultado del Periodo</t>
  </si>
  <si>
    <t xml:space="preserve">Nota# 15  Ingresos </t>
  </si>
  <si>
    <t>Un detalle de las partidas de ingresos al 30 de junio de 2026 y 2025 es como sigue:</t>
  </si>
  <si>
    <t>Contribuciones Sociales</t>
  </si>
  <si>
    <t>Transferencias Aporte Gobierno Central por medio al Ministerio de Trabajo</t>
  </si>
  <si>
    <t>SUB-TOTAL</t>
  </si>
  <si>
    <t>Transferencia de años anteriores</t>
  </si>
  <si>
    <t>TOTAL</t>
  </si>
  <si>
    <t>Existe una diferencia de RD$100,000.00 correspondiente a otros ingresos producto de la devoluciones por</t>
  </si>
  <si>
    <t>maternidad.</t>
  </si>
  <si>
    <t xml:space="preserve"> Nota # 16 Sueldos, Salarios y beneficios a empleados</t>
  </si>
  <si>
    <t>Un detalle de las cuentas sueldos, salarios, beneficios a empleados al 30 de junio 2026 y 2025 es como sigue:</t>
  </si>
  <si>
    <t xml:space="preserve">Sueldos Fijos                                                                                                 </t>
  </si>
  <si>
    <t>Sueldo al personal temporal</t>
  </si>
  <si>
    <t>Personal de carácter eventual</t>
  </si>
  <si>
    <t>Suplencias</t>
  </si>
  <si>
    <t>Interinato</t>
  </si>
  <si>
    <t>Regalia pascual</t>
  </si>
  <si>
    <t>Contribucion cumplimiento sismap</t>
  </si>
  <si>
    <t>Compensacion extraordinaria</t>
  </si>
  <si>
    <t>Contribuciones al seguro de salud</t>
  </si>
  <si>
    <t>Contribuciones al seguro de pensiones</t>
  </si>
  <si>
    <t>Contribuciones al seguro de riesgo laboral</t>
  </si>
  <si>
    <t>Prima de transporte</t>
  </si>
  <si>
    <t xml:space="preserve">Compensación por gastos de alimentacion                                                                                        </t>
  </si>
  <si>
    <t>Compensacion servicios de seguridad</t>
  </si>
  <si>
    <t>Compensacion por resultados</t>
  </si>
  <si>
    <t>Horas extraordinarias</t>
  </si>
  <si>
    <t>Prestaciones economicas</t>
  </si>
  <si>
    <t xml:space="preserve">Vacaciones                                                                                               </t>
  </si>
  <si>
    <t xml:space="preserve">                                                                                                                 </t>
  </si>
  <si>
    <r>
      <t>La (DIDA) pagó sueldos y compensaciones al personal directivo, los cuales se definen como aquellos que ocupan la posición  de directores y subdirectores en adelante, por aproximadamente RD$67,355,000.00 y RD$77,898,354.59 respectivamente. Al 30 de junio de 2026 y 2025 ,la (DIDA) mantenía 417</t>
    </r>
    <r>
      <rPr>
        <b/>
        <sz val="20"/>
        <color rgb="FFFF0000"/>
        <rFont val="Calibri"/>
        <family val="2"/>
        <scheme val="minor"/>
      </rPr>
      <t xml:space="preserve">  </t>
    </r>
    <r>
      <rPr>
        <b/>
        <sz val="20"/>
        <color theme="1"/>
        <rFont val="Calibri"/>
        <family val="2"/>
        <scheme val="minor"/>
      </rPr>
      <t>empleados respectivamente.</t>
    </r>
  </si>
  <si>
    <t>Nota# 17 Subvenciones y otros pagos por transferencias</t>
  </si>
  <si>
    <t>Un detalle de la cuenta subvenciones y otros pagos por transferencia al 30 de junio de 2026 y 2025 es como sigue:</t>
  </si>
  <si>
    <t xml:space="preserve">                   Descripción                                                                                   </t>
  </si>
  <si>
    <t>Transf. Cte. Asoc. s/fines de lucro</t>
  </si>
  <si>
    <t>Transf. Cte. Sector Publico (CNSS)</t>
  </si>
  <si>
    <t>Transf. Cte. Org. Internacional</t>
  </si>
  <si>
    <t>Total                                                                                   *</t>
  </si>
  <si>
    <t>* Existe una diferencia de RD$694,000.00 entre el sistema de sigef y el nuestro es una factura que se registro en</t>
  </si>
  <si>
    <t>dic-25 llevado a la cta. 239802 accesorios y el pago se realizo en el 2026 cargando a la cta. De Transf. Cte. Asoc. s/</t>
  </si>
  <si>
    <t>fines de lucro.</t>
  </si>
  <si>
    <t>Nota# 18 Suministro y materiales para consumo</t>
  </si>
  <si>
    <t>Un detalle de los gastos de suministro y materiales para consumo al  30 de junio de 2026 y 2025 es como sigue:</t>
  </si>
  <si>
    <t>Alimentos y bebidas para personas</t>
  </si>
  <si>
    <t>Productos Forestales</t>
  </si>
  <si>
    <t>Acabados textiles</t>
  </si>
  <si>
    <t>Prenda de vestir</t>
  </si>
  <si>
    <t>Papel de escritorio</t>
  </si>
  <si>
    <t>Productos de papel y carton</t>
  </si>
  <si>
    <t>Productos de artes graficas</t>
  </si>
  <si>
    <t>Libros, revistas y periodicos</t>
  </si>
  <si>
    <t>Articulos Plasticos</t>
  </si>
  <si>
    <t>Gasolina</t>
  </si>
  <si>
    <t>Gasoil</t>
  </si>
  <si>
    <t>Gas propano</t>
  </si>
  <si>
    <t>Aceite y grasa</t>
  </si>
  <si>
    <t>Llantas y neumaticos</t>
  </si>
  <si>
    <t>lubricantes</t>
  </si>
  <si>
    <t>Herramientas menores</t>
  </si>
  <si>
    <t>Accesorios de metal</t>
  </si>
  <si>
    <t>Utiles y materiales escolares</t>
  </si>
  <si>
    <t>Productos y utiles de defensa</t>
  </si>
  <si>
    <t>Productos de arcillas y derivados</t>
  </si>
  <si>
    <t>Productos de loza</t>
  </si>
  <si>
    <t>Productos de hojalata</t>
  </si>
  <si>
    <t>Otros productos quimicos y conv.</t>
  </si>
  <si>
    <t>Material para limpieza</t>
  </si>
  <si>
    <t>Pinturas , lacas y barnices</t>
  </si>
  <si>
    <t>Utiles de escritorio, oficina</t>
  </si>
  <si>
    <t>Productos quimicos</t>
  </si>
  <si>
    <t>Insecticida, fumigacion y otros</t>
  </si>
  <si>
    <t>Accesorios</t>
  </si>
  <si>
    <t>Utiles menores med. Quirugico</t>
  </si>
  <si>
    <t>Utiles de cocina y comedor</t>
  </si>
  <si>
    <t>Utiles destinados act. Deportivas</t>
  </si>
  <si>
    <t>Productos medicianales para uso humano</t>
  </si>
  <si>
    <t>Productos electricos y afines</t>
  </si>
  <si>
    <t>Otros repuestos y accesorios</t>
  </si>
  <si>
    <t>Productos utiles diversos</t>
  </si>
  <si>
    <t>Productos y utiles varios n.i.</t>
  </si>
  <si>
    <t xml:space="preserve">Nota# 19 Gastos de depreciación y amortización </t>
  </si>
  <si>
    <t>Un detalle de los gastos de depreciación y amortización al  30 de junio de 2026 y 2025 es como sigue:</t>
  </si>
  <si>
    <t>Depreciacion maquinarias y equipos</t>
  </si>
  <si>
    <t xml:space="preserve"> Depreciacion mobiliario y equipo de oficina</t>
  </si>
  <si>
    <t>Depreciacion equipos de transporte y otros</t>
  </si>
  <si>
    <t>Depreciacion Programas Informaticos</t>
  </si>
  <si>
    <t xml:space="preserve">Nota# 20 Otros gastos </t>
  </si>
  <si>
    <t>Un detalle de otros gastos  al  30 de junio de 2026 y 2025 es como sigue:</t>
  </si>
  <si>
    <t>Servicios telefonicos de larga distancia</t>
  </si>
  <si>
    <t>Telefonos local</t>
  </si>
  <si>
    <t>Servicio de internet y television</t>
  </si>
  <si>
    <t>Energia electrica</t>
  </si>
  <si>
    <t>Agua</t>
  </si>
  <si>
    <t>Recoleccion de residuos solidos</t>
  </si>
  <si>
    <t>Publicidad y propaganda</t>
  </si>
  <si>
    <t>Impresión y encuadernacion</t>
  </si>
  <si>
    <t>Viaticos dentro del pais</t>
  </si>
  <si>
    <t>Viaticos fuera del pais</t>
  </si>
  <si>
    <t>Pasajes</t>
  </si>
  <si>
    <t>Almacenaje</t>
  </si>
  <si>
    <t>Peaje</t>
  </si>
  <si>
    <t>Obras menores en edificaciones</t>
  </si>
  <si>
    <t>Alquileres y rentas de edificaciones</t>
  </si>
  <si>
    <t>Otros alquileres</t>
  </si>
  <si>
    <t>Alquiler de equipo para comp.</t>
  </si>
  <si>
    <t>Alquileres de equipos de transporte</t>
  </si>
  <si>
    <t>Instalaciones Electricas</t>
  </si>
  <si>
    <t>Seguro de bienes muebles</t>
  </si>
  <si>
    <t>Servicios Alimenticios</t>
  </si>
  <si>
    <t>Impuestos</t>
  </si>
  <si>
    <t>Lavanderia</t>
  </si>
  <si>
    <t>Limpieza e Higiene</t>
  </si>
  <si>
    <t>Servicios de Catering</t>
  </si>
  <si>
    <t>Mantenimiento equipo de oficina</t>
  </si>
  <si>
    <t>Otras contrataciones  de servicios</t>
  </si>
  <si>
    <t>Gastos Judiciales</t>
  </si>
  <si>
    <t>Servicios juridicos</t>
  </si>
  <si>
    <t>Festividades</t>
  </si>
  <si>
    <t>Servicios de capacitacion</t>
  </si>
  <si>
    <t>Fumigacion</t>
  </si>
  <si>
    <t>Alquiler de equipos electronicos</t>
  </si>
  <si>
    <t>Servicios de Contabilidad y aud.</t>
  </si>
  <si>
    <t>Eventos Generales</t>
  </si>
  <si>
    <t>Seguro de personas</t>
  </si>
  <si>
    <t>Mantenimiento y Rep. Equipos de ofic. Y</t>
  </si>
  <si>
    <t>Servicios de Informaticas y sist.</t>
  </si>
  <si>
    <t>Mantenimiento y rep equipo de computos</t>
  </si>
  <si>
    <t>Licencias informaticas</t>
  </si>
  <si>
    <t>Otros gastos de indemnizacion</t>
  </si>
  <si>
    <t>Rep. Equipo de transporte</t>
  </si>
  <si>
    <t>Otros servicios tecnicos profesionales</t>
  </si>
  <si>
    <t>En la cuenta de publicidad existe diferencia con el sigef debido a que teniamos compromisos del 2025 que</t>
  </si>
  <si>
    <t>se realizaron los pagos en el 2026.</t>
  </si>
  <si>
    <t xml:space="preserve">Nota# 21 Gastos Financieros </t>
  </si>
  <si>
    <t>Un detalle de los gastos financieros  al  30 de junio de 2026 y 2025 es como sigue:</t>
  </si>
  <si>
    <t>Comisiones y gastos bancarios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</si>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</sst>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20"/>
      <color rgb="FFFF0000"/>
      <name val="Calibri"/>
      <family val="2"/>
      <scheme val="minor"/>
    </font>
    <font>
      <sz val="20"/>
      <color indexed="8"/>
      <name val="Calibri"/>
      <family val="2"/>
    </font>
    <font>
      <b/>
      <sz val="20"/>
      <color indexed="8"/>
      <name val="Calibri"/>
      <family val="2"/>
      <scheme val="minor"/>
    </font>
    <font>
      <sz val="20"/>
      <color rgb="FF000000"/>
      <name val="Calibri"/>
      <family val="2"/>
      <scheme val="minor"/>
    </font>
    <font>
      <sz val="11"/>
      <color theme="1"/>
      <name val="Times New Roman"/>
      <family val="1"/>
    </font>
    <font>
      <sz val="18"/>
      <color theme="1"/>
      <name val="Calibri"/>
      <family val="2"/>
      <scheme val="minor"/>
    </font>
    <font>
      <sz val="2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4" fontId="3" fillId="0" borderId="0" xfId="0" applyNumberFormat="1" applyFont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43" fontId="3" fillId="0" borderId="0" xfId="1" applyFont="1" applyBorder="1" applyAlignment="1">
      <alignment horizontal="right"/>
    </xf>
    <xf numFmtId="43" fontId="3" fillId="0" borderId="0" xfId="1" applyFont="1" applyFill="1" applyBorder="1" applyAlignment="1">
      <alignment horizontal="right"/>
    </xf>
    <xf numFmtId="0" fontId="3" fillId="0" borderId="0" xfId="0" applyFont="1" applyFill="1"/>
    <xf numFmtId="43" fontId="3" fillId="0" borderId="0" xfId="1" applyFont="1"/>
    <xf numFmtId="0" fontId="3" fillId="0" borderId="0" xfId="0" applyFont="1" applyAlignment="1">
      <alignment wrapText="1"/>
    </xf>
    <xf numFmtId="43" fontId="3" fillId="0" borderId="0" xfId="1" applyFont="1" applyFill="1"/>
    <xf numFmtId="43" fontId="3" fillId="0" borderId="1" xfId="1" applyFont="1" applyFill="1" applyBorder="1" applyAlignment="1">
      <alignment horizontal="right"/>
    </xf>
    <xf numFmtId="43" fontId="3" fillId="0" borderId="1" xfId="1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left"/>
    </xf>
    <xf numFmtId="164" fontId="4" fillId="0" borderId="0" xfId="0" applyNumberFormat="1" applyFont="1" applyAlignment="1">
      <alignment horizontal="right"/>
    </xf>
    <xf numFmtId="4" fontId="4" fillId="0" borderId="0" xfId="0" applyNumberFormat="1" applyFont="1"/>
    <xf numFmtId="164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43" fontId="3" fillId="0" borderId="0" xfId="1" applyFont="1" applyFill="1" applyBorder="1" applyAlignment="1">
      <alignment horizontal="left"/>
    </xf>
    <xf numFmtId="4" fontId="0" fillId="0" borderId="0" xfId="0" applyNumberFormat="1"/>
    <xf numFmtId="0" fontId="3" fillId="0" borderId="0" xfId="0" applyFont="1" applyAlignment="1">
      <alignment horizontal="center" wrapText="1"/>
    </xf>
    <xf numFmtId="1" fontId="3" fillId="0" borderId="0" xfId="0" applyNumberFormat="1" applyFont="1"/>
    <xf numFmtId="43" fontId="0" fillId="0" borderId="0" xfId="1" applyFont="1" applyFill="1" applyBorder="1"/>
    <xf numFmtId="43" fontId="3" fillId="0" borderId="1" xfId="1" applyFont="1" applyFill="1" applyBorder="1"/>
    <xf numFmtId="43" fontId="6" fillId="0" borderId="0" xfId="0" applyNumberFormat="1" applyFont="1"/>
    <xf numFmtId="43" fontId="4" fillId="0" borderId="1" xfId="1" applyFont="1" applyFill="1" applyBorder="1"/>
    <xf numFmtId="43" fontId="0" fillId="0" borderId="0" xfId="0" applyNumberFormat="1"/>
    <xf numFmtId="164" fontId="4" fillId="0" borderId="0" xfId="0" applyNumberFormat="1" applyFont="1" applyAlignment="1">
      <alignment horizontal="right" wrapText="1"/>
    </xf>
    <xf numFmtId="43" fontId="4" fillId="0" borderId="0" xfId="1" applyFont="1" applyBorder="1" applyAlignment="1">
      <alignment horizontal="right"/>
    </xf>
    <xf numFmtId="43" fontId="4" fillId="0" borderId="0" xfId="1" applyFont="1" applyFill="1" applyBorder="1" applyAlignment="1">
      <alignment horizontal="right"/>
    </xf>
    <xf numFmtId="43" fontId="4" fillId="0" borderId="2" xfId="1" applyFont="1" applyFill="1" applyBorder="1" applyAlignment="1">
      <alignment horizontal="right"/>
    </xf>
    <xf numFmtId="43" fontId="7" fillId="0" borderId="0" xfId="1" applyFont="1" applyFill="1" applyBorder="1" applyAlignment="1">
      <alignment horizontal="right"/>
    </xf>
    <xf numFmtId="165" fontId="3" fillId="0" borderId="0" xfId="0" applyNumberFormat="1" applyFont="1"/>
    <xf numFmtId="0" fontId="3" fillId="0" borderId="0" xfId="0" applyFont="1" applyAlignment="1">
      <alignment horizontal="left" wrapText="1"/>
    </xf>
    <xf numFmtId="43" fontId="3" fillId="0" borderId="0" xfId="0" applyNumberFormat="1" applyFont="1"/>
    <xf numFmtId="49" fontId="8" fillId="0" borderId="0" xfId="0" applyNumberFormat="1" applyFont="1" applyAlignment="1">
      <alignment horizontal="left"/>
    </xf>
    <xf numFmtId="43" fontId="9" fillId="0" borderId="0" xfId="1" applyFont="1" applyBorder="1"/>
    <xf numFmtId="43" fontId="8" fillId="0" borderId="0" xfId="1" applyFont="1" applyBorder="1" applyAlignment="1">
      <alignment horizontal="left"/>
    </xf>
    <xf numFmtId="43" fontId="9" fillId="0" borderId="0" xfId="1" applyFont="1" applyFill="1" applyBorder="1"/>
    <xf numFmtId="0" fontId="10" fillId="0" borderId="0" xfId="0" applyFont="1"/>
    <xf numFmtId="43" fontId="3" fillId="0" borderId="0" xfId="1" applyFont="1" applyFill="1" applyBorder="1" applyAlignment="1">
      <alignment horizontal="center"/>
    </xf>
    <xf numFmtId="43" fontId="4" fillId="0" borderId="2" xfId="1" applyFont="1" applyBorder="1" applyAlignment="1">
      <alignment horizontal="right"/>
    </xf>
    <xf numFmtId="4" fontId="11" fillId="0" borderId="0" xfId="0" applyNumberFormat="1" applyFont="1" applyAlignment="1">
      <alignment horizontal="right" vertical="center" wrapText="1"/>
    </xf>
    <xf numFmtId="43" fontId="11" fillId="0" borderId="0" xfId="1" applyFont="1" applyFill="1" applyBorder="1" applyAlignment="1">
      <alignment vertical="center" wrapText="1"/>
    </xf>
    <xf numFmtId="0" fontId="3" fillId="0" borderId="0" xfId="0" applyFont="1" applyAlignment="1">
      <alignment horizontal="right"/>
    </xf>
    <xf numFmtId="43" fontId="3" fillId="0" borderId="0" xfId="0" applyNumberFormat="1" applyFont="1" applyAlignment="1">
      <alignment horizontal="left" wrapText="1"/>
    </xf>
    <xf numFmtId="165" fontId="3" fillId="0" borderId="0" xfId="0" applyNumberFormat="1" applyFont="1" applyAlignment="1">
      <alignment horizontal="left" wrapText="1"/>
    </xf>
    <xf numFmtId="43" fontId="4" fillId="0" borderId="1" xfId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3" fontId="3" fillId="0" borderId="0" xfId="1" applyFont="1" applyFill="1" applyBorder="1"/>
    <xf numFmtId="0" fontId="10" fillId="0" borderId="0" xfId="0" applyFont="1" applyAlignment="1">
      <alignment vertical="center"/>
    </xf>
    <xf numFmtId="43" fontId="4" fillId="0" borderId="0" xfId="1" applyFont="1"/>
    <xf numFmtId="43" fontId="4" fillId="0" borderId="0" xfId="0" applyNumberFormat="1" applyFont="1"/>
    <xf numFmtId="43" fontId="12" fillId="0" borderId="0" xfId="0" applyNumberFormat="1" applyFont="1"/>
    <xf numFmtId="0" fontId="12" fillId="0" borderId="0" xfId="0" applyFont="1"/>
    <xf numFmtId="43" fontId="4" fillId="0" borderId="0" xfId="0" applyNumberFormat="1" applyFont="1" applyAlignment="1">
      <alignment horizontal="center" wrapText="1"/>
    </xf>
    <xf numFmtId="43" fontId="3" fillId="0" borderId="0" xfId="1" applyFont="1" applyFill="1" applyAlignment="1">
      <alignment horizontal="right"/>
    </xf>
    <xf numFmtId="43" fontId="3" fillId="0" borderId="0" xfId="1" applyFont="1" applyAlignment="1">
      <alignment horizontal="right"/>
    </xf>
    <xf numFmtId="0" fontId="3" fillId="0" borderId="0" xfId="0" applyFont="1" applyAlignment="1">
      <alignment horizontal="left" wrapText="1"/>
    </xf>
    <xf numFmtId="43" fontId="13" fillId="0" borderId="0" xfId="1" applyFont="1" applyFill="1" applyBorder="1" applyAlignment="1">
      <alignment horizontal="right"/>
    </xf>
    <xf numFmtId="43" fontId="3" fillId="0" borderId="0" xfId="0" applyNumberFormat="1" applyFont="1" applyFill="1"/>
    <xf numFmtId="0" fontId="4" fillId="0" borderId="0" xfId="0" applyFont="1" applyFill="1"/>
    <xf numFmtId="0" fontId="3" fillId="0" borderId="0" xfId="0" applyFont="1" applyFill="1" applyAlignment="1">
      <alignment horizontal="right"/>
    </xf>
    <xf numFmtId="43" fontId="4" fillId="0" borderId="0" xfId="1" applyFont="1" applyFill="1"/>
    <xf numFmtId="43" fontId="2" fillId="0" borderId="0" xfId="1" applyFont="1"/>
    <xf numFmtId="43" fontId="0" fillId="0" borderId="0" xfId="1" applyFont="1"/>
    <xf numFmtId="0" fontId="4" fillId="0" borderId="0" xfId="0" applyFont="1" applyFill="1" applyAlignment="1">
      <alignment horizontal="center"/>
    </xf>
    <xf numFmtId="165" fontId="3" fillId="0" borderId="0" xfId="0" applyNumberFormat="1" applyFont="1" applyFill="1"/>
    <xf numFmtId="165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2"/>
  <sheetViews>
    <sheetView tabSelected="1" view="pageBreakPreview" topLeftCell="A34" zoomScale="71" zoomScaleNormal="55" zoomScaleSheetLayoutView="71" workbookViewId="0">
      <selection activeCell="B54" sqref="B54"/>
    </sheetView>
  </sheetViews>
  <sheetFormatPr baseColWidth="10" defaultRowHeight="15" x14ac:dyDescent="0.25"/>
  <cols>
    <col min="1" max="1" width="77" customWidth="1"/>
    <col min="2" max="2" width="37.85546875" customWidth="1"/>
    <col min="3" max="3" width="73.42578125" customWidth="1"/>
    <col min="4" max="4" width="22.42578125" customWidth="1"/>
    <col min="5" max="5" width="31" customWidth="1"/>
    <col min="6" max="6" width="0.42578125" customWidth="1"/>
    <col min="7" max="7" width="32" customWidth="1"/>
    <col min="8" max="8" width="18.7109375" customWidth="1"/>
    <col min="9" max="11" width="11.42578125" hidden="1" customWidth="1"/>
    <col min="12" max="12" width="0.140625" customWidth="1"/>
    <col min="13" max="13" width="15.28515625" customWidth="1"/>
    <col min="14" max="14" width="28.42578125" customWidth="1"/>
    <col min="15" max="15" width="23.85546875" customWidth="1"/>
    <col min="17" max="17" width="27.85546875" customWidth="1"/>
    <col min="21" max="21" width="11.42578125" customWidth="1"/>
  </cols>
  <sheetData>
    <row r="1" spans="1:8" ht="26.25" x14ac:dyDescent="0.4">
      <c r="A1" s="1"/>
      <c r="B1" s="1"/>
      <c r="C1" s="1"/>
      <c r="D1" s="1"/>
      <c r="E1" s="1"/>
      <c r="F1" s="1"/>
      <c r="G1" s="1"/>
    </row>
    <row r="2" spans="1:8" ht="26.25" x14ac:dyDescent="0.4">
      <c r="A2" s="2" t="s">
        <v>0</v>
      </c>
      <c r="B2" s="2"/>
      <c r="C2" s="2"/>
      <c r="D2" s="2"/>
      <c r="E2" s="3"/>
      <c r="F2" s="3"/>
      <c r="G2" s="1"/>
    </row>
    <row r="3" spans="1:8" ht="26.25" x14ac:dyDescent="0.4">
      <c r="A3" s="4" t="s">
        <v>1</v>
      </c>
      <c r="B3" s="4"/>
      <c r="C3" s="4"/>
      <c r="D3" s="1"/>
      <c r="E3" s="1"/>
      <c r="F3" s="1"/>
      <c r="G3" s="1"/>
    </row>
    <row r="4" spans="1:8" ht="26.25" x14ac:dyDescent="0.4">
      <c r="A4" s="1"/>
      <c r="B4" s="1"/>
      <c r="C4" s="1"/>
      <c r="D4" s="1"/>
      <c r="E4" s="1"/>
      <c r="F4" s="1"/>
      <c r="G4" s="5"/>
    </row>
    <row r="5" spans="1:8" ht="26.25" x14ac:dyDescent="0.4">
      <c r="A5" s="6" t="s">
        <v>2</v>
      </c>
      <c r="B5" s="7">
        <v>2026</v>
      </c>
      <c r="C5" s="7">
        <v>2025</v>
      </c>
      <c r="D5" s="8"/>
      <c r="E5" s="1"/>
      <c r="F5" s="1"/>
      <c r="G5" s="1"/>
    </row>
    <row r="6" spans="1:8" ht="26.25" x14ac:dyDescent="0.4">
      <c r="A6" s="1" t="s">
        <v>3</v>
      </c>
      <c r="B6" s="9">
        <v>420000</v>
      </c>
      <c r="C6" s="9">
        <v>445000</v>
      </c>
      <c r="D6" s="10"/>
      <c r="E6" s="11"/>
      <c r="F6" s="1"/>
      <c r="G6" s="12"/>
    </row>
    <row r="7" spans="1:8" ht="52.5" x14ac:dyDescent="0.4">
      <c r="A7" s="13" t="s">
        <v>4</v>
      </c>
      <c r="B7" s="10">
        <v>99991.57</v>
      </c>
      <c r="C7" s="9">
        <v>54629.8</v>
      </c>
      <c r="D7" s="10"/>
      <c r="E7" s="11"/>
      <c r="F7" s="1"/>
      <c r="G7" s="14"/>
    </row>
    <row r="8" spans="1:8" ht="26.25" x14ac:dyDescent="0.4">
      <c r="A8" s="13" t="s">
        <v>5</v>
      </c>
      <c r="B8" s="10">
        <v>641303055.61000001</v>
      </c>
      <c r="C8" s="9">
        <v>670852050.38</v>
      </c>
      <c r="D8" s="10"/>
      <c r="E8" s="14"/>
      <c r="F8" s="1"/>
      <c r="G8" s="5"/>
    </row>
    <row r="9" spans="1:8" ht="26.25" x14ac:dyDescent="0.4">
      <c r="A9" s="13" t="s">
        <v>6</v>
      </c>
      <c r="B9" s="10">
        <v>174475093.68000001</v>
      </c>
      <c r="C9" s="9">
        <v>229184322.28999999</v>
      </c>
      <c r="D9" s="10"/>
      <c r="E9" s="14"/>
      <c r="F9" s="1"/>
      <c r="G9" s="5"/>
    </row>
    <row r="10" spans="1:8" ht="26.25" x14ac:dyDescent="0.4">
      <c r="A10" s="1" t="s">
        <v>7</v>
      </c>
      <c r="B10" s="15">
        <v>1211924.28</v>
      </c>
      <c r="C10" s="16">
        <v>1211924.28</v>
      </c>
      <c r="D10" s="10"/>
      <c r="E10" s="14"/>
      <c r="F10" s="1"/>
      <c r="G10" s="5"/>
    </row>
    <row r="11" spans="1:8" ht="27" thickBot="1" x14ac:dyDescent="0.45">
      <c r="A11" s="2" t="s">
        <v>8</v>
      </c>
      <c r="B11" s="17">
        <f>SUM(B6:B10)</f>
        <v>817510065.1400001</v>
      </c>
      <c r="C11" s="18">
        <f>SUM(C6:C10)</f>
        <v>901747926.74999988</v>
      </c>
      <c r="D11" s="19"/>
      <c r="E11" s="1"/>
      <c r="F11" s="1"/>
      <c r="G11" s="20"/>
    </row>
    <row r="12" spans="1:8" ht="27" thickTop="1" x14ac:dyDescent="0.4">
      <c r="A12" s="2"/>
      <c r="B12" s="19"/>
      <c r="C12" s="21"/>
      <c r="D12" s="19"/>
      <c r="E12" s="1"/>
      <c r="F12" s="1"/>
      <c r="G12" s="20"/>
    </row>
    <row r="13" spans="1:8" ht="46.5" customHeight="1" x14ac:dyDescent="0.4">
      <c r="A13" s="22" t="s">
        <v>9</v>
      </c>
      <c r="B13" s="22"/>
      <c r="C13" s="22"/>
      <c r="D13" s="23"/>
      <c r="E13" s="23"/>
      <c r="F13" s="23"/>
      <c r="G13" s="23"/>
      <c r="H13" s="24"/>
    </row>
    <row r="14" spans="1:8" ht="46.5" customHeight="1" x14ac:dyDescent="0.4">
      <c r="A14" s="25"/>
      <c r="B14" s="25"/>
      <c r="C14" s="25"/>
      <c r="D14" s="23"/>
      <c r="E14" s="23"/>
      <c r="F14" s="23"/>
      <c r="G14" s="23"/>
      <c r="H14" s="24"/>
    </row>
    <row r="15" spans="1:8" ht="47.25" customHeight="1" x14ac:dyDescent="0.4">
      <c r="A15" s="22" t="s">
        <v>10</v>
      </c>
      <c r="B15" s="22"/>
      <c r="C15" s="22"/>
      <c r="D15" s="23"/>
      <c r="E15" s="23"/>
      <c r="F15" s="23"/>
      <c r="G15" s="23"/>
      <c r="H15" s="24"/>
    </row>
    <row r="16" spans="1:8" ht="32.25" customHeight="1" x14ac:dyDescent="0.4">
      <c r="A16" s="26"/>
      <c r="B16" s="26"/>
      <c r="C16" s="26"/>
      <c r="D16" s="25"/>
      <c r="E16" s="25"/>
      <c r="F16" s="25"/>
      <c r="G16" s="25"/>
      <c r="H16" s="24"/>
    </row>
    <row r="17" spans="1:8" ht="26.25" x14ac:dyDescent="0.4">
      <c r="A17" s="2"/>
      <c r="B17" s="19"/>
      <c r="C17" s="19"/>
      <c r="D17" s="19"/>
    </row>
    <row r="18" spans="1:8" ht="26.25" x14ac:dyDescent="0.4">
      <c r="A18" s="2" t="s">
        <v>11</v>
      </c>
      <c r="C18" s="1"/>
      <c r="D18" s="19"/>
      <c r="E18" s="1"/>
      <c r="F18" s="1"/>
      <c r="G18" s="27"/>
      <c r="H18" s="28"/>
    </row>
    <row r="19" spans="1:8" ht="26.25" x14ac:dyDescent="0.4">
      <c r="A19" s="29" t="s">
        <v>12</v>
      </c>
      <c r="B19" s="29"/>
      <c r="C19" s="29"/>
      <c r="D19" s="19"/>
      <c r="E19" s="30"/>
      <c r="F19" s="1"/>
      <c r="G19" s="28"/>
      <c r="H19" s="31"/>
    </row>
    <row r="20" spans="1:8" ht="26.25" x14ac:dyDescent="0.4">
      <c r="A20" s="1"/>
      <c r="B20" s="1"/>
      <c r="C20" s="1"/>
      <c r="D20" s="19"/>
      <c r="E20" s="30"/>
      <c r="F20" s="1"/>
      <c r="G20" s="28"/>
      <c r="H20" s="31"/>
    </row>
    <row r="21" spans="1:8" ht="26.25" x14ac:dyDescent="0.4">
      <c r="A21" s="6" t="s">
        <v>2</v>
      </c>
      <c r="B21" s="7">
        <v>2026</v>
      </c>
      <c r="C21" s="7">
        <v>2025</v>
      </c>
      <c r="D21" s="19"/>
      <c r="E21" s="30"/>
      <c r="F21" s="1"/>
      <c r="G21" s="28"/>
      <c r="H21" s="28"/>
    </row>
    <row r="22" spans="1:8" ht="26.25" x14ac:dyDescent="0.4">
      <c r="A22" s="1" t="s">
        <v>13</v>
      </c>
      <c r="B22" s="32">
        <v>2164722.56</v>
      </c>
      <c r="C22" s="32">
        <v>1214801.96</v>
      </c>
      <c r="D22" s="19"/>
      <c r="E22" s="1"/>
      <c r="F22" s="1"/>
      <c r="G22" s="5"/>
      <c r="H22" s="33"/>
    </row>
    <row r="23" spans="1:8" ht="27" thickBot="1" x14ac:dyDescent="0.45">
      <c r="A23" s="2" t="s">
        <v>8</v>
      </c>
      <c r="B23" s="34">
        <f>+B22</f>
        <v>2164722.56</v>
      </c>
      <c r="C23" s="17">
        <f>+C22</f>
        <v>1214801.96</v>
      </c>
      <c r="D23" s="19"/>
      <c r="E23" s="1"/>
      <c r="F23" s="1"/>
      <c r="G23" s="12"/>
    </row>
    <row r="24" spans="1:8" ht="27" thickTop="1" x14ac:dyDescent="0.4">
      <c r="A24" s="2"/>
      <c r="B24" s="19"/>
      <c r="C24" s="19"/>
      <c r="D24" s="19"/>
      <c r="E24" s="1"/>
      <c r="F24" s="1"/>
      <c r="G24" s="19"/>
      <c r="H24" s="35"/>
    </row>
    <row r="25" spans="1:8" ht="26.25" x14ac:dyDescent="0.4">
      <c r="A25" s="23"/>
      <c r="B25" s="36"/>
      <c r="C25" s="36"/>
      <c r="D25" s="19"/>
      <c r="E25" s="1"/>
      <c r="F25" s="1"/>
      <c r="G25" s="1"/>
    </row>
    <row r="26" spans="1:8" ht="26.25" x14ac:dyDescent="0.4">
      <c r="A26" s="2" t="s">
        <v>14</v>
      </c>
      <c r="B26" s="37"/>
      <c r="C26" s="37"/>
      <c r="D26" s="38"/>
      <c r="E26" s="1"/>
      <c r="F26" s="1"/>
      <c r="G26" s="12"/>
    </row>
    <row r="27" spans="1:8" ht="26.25" x14ac:dyDescent="0.4">
      <c r="A27" s="2"/>
      <c r="B27" s="37"/>
      <c r="C27" s="37"/>
      <c r="D27" s="38"/>
      <c r="E27" s="2"/>
      <c r="F27" s="2"/>
      <c r="G27" s="2"/>
    </row>
    <row r="28" spans="1:8" ht="26.25" x14ac:dyDescent="0.4">
      <c r="A28" s="1" t="s">
        <v>15</v>
      </c>
      <c r="B28" s="1"/>
      <c r="C28" s="1"/>
      <c r="D28" s="1"/>
      <c r="E28" s="1"/>
      <c r="F28" s="1"/>
      <c r="G28" s="1"/>
    </row>
    <row r="29" spans="1:8" ht="26.25" x14ac:dyDescent="0.4">
      <c r="A29" s="1"/>
      <c r="B29" s="1"/>
      <c r="C29" s="1"/>
      <c r="D29" s="1"/>
      <c r="E29" s="1"/>
      <c r="F29" s="1"/>
      <c r="G29" s="1"/>
    </row>
    <row r="30" spans="1:8" ht="26.25" x14ac:dyDescent="0.4">
      <c r="A30" s="6" t="s">
        <v>2</v>
      </c>
      <c r="B30" s="7">
        <v>2026</v>
      </c>
      <c r="C30" s="7">
        <v>2025</v>
      </c>
      <c r="D30" s="8"/>
      <c r="E30" s="1"/>
      <c r="F30" s="1"/>
      <c r="G30" s="1"/>
    </row>
    <row r="31" spans="1:8" ht="26.25" x14ac:dyDescent="0.4">
      <c r="A31" s="1" t="s">
        <v>16</v>
      </c>
      <c r="B31" s="10">
        <v>60416.58</v>
      </c>
      <c r="C31" s="10">
        <v>89416.62</v>
      </c>
      <c r="D31" s="10"/>
      <c r="E31" s="1"/>
      <c r="F31" s="1"/>
      <c r="G31" s="1"/>
    </row>
    <row r="32" spans="1:8" ht="26.25" x14ac:dyDescent="0.4">
      <c r="A32" s="1" t="s">
        <v>17</v>
      </c>
      <c r="B32" s="10">
        <v>-14500.02</v>
      </c>
      <c r="C32" s="15">
        <v>-14500.02</v>
      </c>
      <c r="D32" s="10"/>
      <c r="E32" s="1"/>
      <c r="F32" s="1"/>
      <c r="G32" s="1"/>
    </row>
    <row r="33" spans="1:7" ht="27" thickBot="1" x14ac:dyDescent="0.45">
      <c r="A33" s="2" t="s">
        <v>8</v>
      </c>
      <c r="B33" s="39">
        <f>+B31+B32</f>
        <v>45916.56</v>
      </c>
      <c r="C33" s="39">
        <f>+C31+C32</f>
        <v>74916.599999999991</v>
      </c>
      <c r="D33" s="38"/>
      <c r="E33" s="1"/>
      <c r="F33" s="1"/>
      <c r="G33" s="1"/>
    </row>
    <row r="34" spans="1:7" ht="27" thickTop="1" x14ac:dyDescent="0.4">
      <c r="A34" s="2"/>
      <c r="B34" s="10"/>
      <c r="C34" s="40"/>
      <c r="D34" s="10"/>
      <c r="E34" s="1"/>
      <c r="F34" s="1"/>
      <c r="G34" s="1"/>
    </row>
    <row r="35" spans="1:7" ht="26.25" x14ac:dyDescent="0.4">
      <c r="A35" s="2"/>
      <c r="B35" s="10"/>
      <c r="C35" s="40"/>
      <c r="D35" s="10"/>
      <c r="E35" s="1"/>
      <c r="F35" s="1"/>
      <c r="G35" s="1"/>
    </row>
    <row r="36" spans="1:7" ht="26.25" x14ac:dyDescent="0.4">
      <c r="A36" s="29" t="s">
        <v>18</v>
      </c>
      <c r="B36" s="29"/>
      <c r="C36" s="29"/>
      <c r="D36" s="10"/>
      <c r="E36" s="1"/>
      <c r="F36" s="1"/>
      <c r="G36" s="1"/>
    </row>
    <row r="37" spans="1:7" ht="26.25" x14ac:dyDescent="0.4">
      <c r="A37" s="1"/>
      <c r="B37" s="1"/>
      <c r="C37" s="1"/>
      <c r="D37" s="10"/>
      <c r="E37" s="1"/>
      <c r="F37" s="1"/>
      <c r="G37" s="1"/>
    </row>
    <row r="38" spans="1:7" ht="26.25" x14ac:dyDescent="0.4">
      <c r="A38" s="6" t="s">
        <v>2</v>
      </c>
      <c r="B38" s="7">
        <v>2026</v>
      </c>
      <c r="C38" s="7">
        <v>2025</v>
      </c>
      <c r="D38" s="10"/>
      <c r="E38" s="1"/>
      <c r="F38" s="1"/>
      <c r="G38" s="1"/>
    </row>
    <row r="39" spans="1:7" ht="26.25" x14ac:dyDescent="0.4">
      <c r="A39" s="1" t="s">
        <v>19</v>
      </c>
      <c r="B39" s="10">
        <v>60416.58</v>
      </c>
      <c r="C39" s="10">
        <v>74916.600000000006</v>
      </c>
      <c r="D39" s="10"/>
      <c r="E39" s="1"/>
      <c r="F39" s="1"/>
      <c r="G39" s="1"/>
    </row>
    <row r="40" spans="1:7" ht="26.25" x14ac:dyDescent="0.4">
      <c r="A40" s="1" t="s">
        <v>20</v>
      </c>
      <c r="B40" s="15">
        <v>0</v>
      </c>
      <c r="C40" s="15">
        <v>0</v>
      </c>
      <c r="D40" s="10"/>
      <c r="E40" s="1"/>
      <c r="F40" s="1"/>
      <c r="G40" s="1"/>
    </row>
    <row r="41" spans="1:7" ht="27" thickBot="1" x14ac:dyDescent="0.45">
      <c r="A41" s="2" t="s">
        <v>21</v>
      </c>
      <c r="B41" s="39">
        <f>SUM(B39:B40)</f>
        <v>60416.58</v>
      </c>
      <c r="C41" s="39">
        <f>+C39+C40</f>
        <v>74916.600000000006</v>
      </c>
      <c r="D41" s="1"/>
      <c r="E41" s="1"/>
      <c r="F41" s="1"/>
      <c r="G41" s="1"/>
    </row>
    <row r="42" spans="1:7" ht="27" thickTop="1" x14ac:dyDescent="0.4">
      <c r="A42" s="2"/>
      <c r="B42" s="38"/>
      <c r="C42" s="38"/>
      <c r="D42" s="1"/>
      <c r="E42" s="1"/>
      <c r="F42" s="1"/>
      <c r="G42" s="1"/>
    </row>
    <row r="43" spans="1:7" ht="26.25" x14ac:dyDescent="0.4">
      <c r="A43" s="2"/>
      <c r="B43" s="38"/>
      <c r="C43" s="38"/>
      <c r="D43" s="1"/>
      <c r="E43" s="1"/>
      <c r="F43" s="1"/>
      <c r="G43" s="1"/>
    </row>
    <row r="44" spans="1:7" ht="26.25" x14ac:dyDescent="0.4">
      <c r="A44" s="2"/>
      <c r="B44" s="38"/>
      <c r="C44" s="38"/>
      <c r="D44" s="1"/>
      <c r="E44" s="1"/>
      <c r="F44" s="1"/>
      <c r="G44" s="1"/>
    </row>
    <row r="45" spans="1:7" ht="26.25" x14ac:dyDescent="0.4">
      <c r="A45" s="2"/>
      <c r="B45" s="38"/>
      <c r="C45" s="38"/>
      <c r="D45" s="1"/>
      <c r="E45" s="1"/>
      <c r="F45" s="1"/>
      <c r="G45" s="1"/>
    </row>
    <row r="46" spans="1:7" ht="26.25" x14ac:dyDescent="0.4">
      <c r="A46" s="29" t="s">
        <v>22</v>
      </c>
      <c r="B46" s="29"/>
      <c r="C46" s="29"/>
      <c r="D46" s="1"/>
      <c r="E46" s="1"/>
      <c r="F46" s="1"/>
      <c r="G46" s="1"/>
    </row>
    <row r="47" spans="1:7" ht="26.25" x14ac:dyDescent="0.4">
      <c r="A47" s="1"/>
      <c r="B47" s="1"/>
      <c r="C47" s="1"/>
      <c r="D47" s="1"/>
      <c r="E47" s="1"/>
      <c r="F47" s="1"/>
      <c r="G47" s="1"/>
    </row>
    <row r="48" spans="1:7" ht="26.25" x14ac:dyDescent="0.4">
      <c r="A48" s="6" t="s">
        <v>2</v>
      </c>
      <c r="B48" s="7">
        <v>2026</v>
      </c>
      <c r="C48" s="7">
        <v>2025</v>
      </c>
      <c r="D48" s="1"/>
      <c r="E48" s="1"/>
      <c r="F48" s="1"/>
      <c r="G48" s="1"/>
    </row>
    <row r="49" spans="1:7" ht="26.25" x14ac:dyDescent="0.4">
      <c r="A49" s="1" t="s">
        <v>19</v>
      </c>
      <c r="B49" s="10">
        <v>60416.58</v>
      </c>
      <c r="C49" s="10">
        <v>89416.62</v>
      </c>
      <c r="D49" s="1"/>
      <c r="E49" s="1"/>
      <c r="F49" s="1"/>
      <c r="G49" s="1"/>
    </row>
    <row r="50" spans="1:7" ht="26.25" x14ac:dyDescent="0.4">
      <c r="A50" s="1" t="s">
        <v>23</v>
      </c>
      <c r="B50" s="15">
        <v>-14500.02</v>
      </c>
      <c r="C50" s="15">
        <v>-14500.02</v>
      </c>
      <c r="D50" s="1"/>
      <c r="E50" s="12"/>
      <c r="F50" s="1"/>
      <c r="G50" s="1"/>
    </row>
    <row r="51" spans="1:7" ht="27" thickBot="1" x14ac:dyDescent="0.45">
      <c r="A51" s="2" t="s">
        <v>21</v>
      </c>
      <c r="B51" s="39">
        <f>+B49+B50</f>
        <v>45916.56</v>
      </c>
      <c r="C51" s="39">
        <f>SUM(C49:C50)</f>
        <v>74916.599999999991</v>
      </c>
      <c r="D51" s="1"/>
      <c r="E51" s="12"/>
      <c r="F51" s="1"/>
      <c r="G51" s="1"/>
    </row>
    <row r="52" spans="1:7" ht="27" thickTop="1" x14ac:dyDescent="0.4">
      <c r="A52" s="2"/>
      <c r="B52" s="38"/>
      <c r="C52" s="38"/>
      <c r="D52" s="1"/>
      <c r="E52" s="12"/>
      <c r="F52" s="1"/>
      <c r="G52" s="1"/>
    </row>
    <row r="53" spans="1:7" ht="26.25" x14ac:dyDescent="0.4">
      <c r="A53" s="2" t="s">
        <v>24</v>
      </c>
      <c r="B53" s="2"/>
      <c r="C53" s="2"/>
      <c r="D53" s="2"/>
      <c r="E53" s="1"/>
      <c r="F53" s="1"/>
      <c r="G53" s="1"/>
    </row>
    <row r="54" spans="1:7" ht="26.25" x14ac:dyDescent="0.4">
      <c r="A54" s="1"/>
      <c r="B54" s="1"/>
      <c r="C54" s="1"/>
      <c r="D54" s="1"/>
      <c r="E54" s="1"/>
      <c r="F54" s="1"/>
      <c r="G54" s="1"/>
    </row>
    <row r="55" spans="1:7" ht="26.25" x14ac:dyDescent="0.4">
      <c r="A55" s="6" t="s">
        <v>25</v>
      </c>
      <c r="B55" s="7">
        <v>2026</v>
      </c>
      <c r="C55" s="7">
        <v>2025</v>
      </c>
      <c r="D55" s="8"/>
      <c r="E55" s="1"/>
      <c r="F55" s="1"/>
      <c r="G55" s="1"/>
    </row>
    <row r="56" spans="1:7" ht="26.25" x14ac:dyDescent="0.4">
      <c r="A56" s="1" t="s">
        <v>26</v>
      </c>
      <c r="B56" s="10">
        <v>2209.71</v>
      </c>
      <c r="C56" s="10">
        <v>2209.71</v>
      </c>
      <c r="D56" s="8"/>
      <c r="E56" s="1"/>
      <c r="F56" s="1"/>
      <c r="G56" s="1"/>
    </row>
    <row r="57" spans="1:7" ht="26.25" x14ac:dyDescent="0.4">
      <c r="A57" s="1" t="s">
        <v>27</v>
      </c>
      <c r="B57" s="10">
        <v>0</v>
      </c>
      <c r="C57" s="10">
        <v>300</v>
      </c>
      <c r="D57" s="8"/>
      <c r="E57" s="1"/>
      <c r="F57" s="1"/>
      <c r="G57" s="1"/>
    </row>
    <row r="58" spans="1:7" ht="26.25" x14ac:dyDescent="0.4">
      <c r="A58" s="1" t="s">
        <v>28</v>
      </c>
      <c r="B58" s="10">
        <v>7618.05</v>
      </c>
      <c r="C58" s="10">
        <v>7618.05</v>
      </c>
      <c r="D58" s="8"/>
      <c r="E58" s="1"/>
      <c r="F58" s="1"/>
      <c r="G58" s="1"/>
    </row>
    <row r="59" spans="1:7" ht="26.25" x14ac:dyDescent="0.4">
      <c r="A59" s="1" t="s">
        <v>29</v>
      </c>
      <c r="B59" s="10">
        <v>8369</v>
      </c>
      <c r="C59" s="10">
        <v>8369</v>
      </c>
      <c r="D59" s="10"/>
      <c r="E59" s="1"/>
      <c r="F59" s="1"/>
      <c r="G59" s="1"/>
    </row>
    <row r="60" spans="1:7" ht="26.25" x14ac:dyDescent="0.4">
      <c r="A60" s="1" t="s">
        <v>30</v>
      </c>
      <c r="B60" s="10">
        <v>49000</v>
      </c>
      <c r="C60" s="10">
        <v>49000</v>
      </c>
      <c r="D60" s="10"/>
      <c r="E60" s="1"/>
      <c r="F60" s="1"/>
      <c r="G60" s="1"/>
    </row>
    <row r="61" spans="1:7" ht="26.25" x14ac:dyDescent="0.4">
      <c r="A61" s="1" t="s">
        <v>31</v>
      </c>
      <c r="B61" s="10">
        <v>228802</v>
      </c>
      <c r="C61" s="10">
        <v>0</v>
      </c>
      <c r="D61" s="10"/>
      <c r="E61" s="1"/>
      <c r="F61" s="1"/>
      <c r="G61" s="1"/>
    </row>
    <row r="62" spans="1:7" ht="26.25" x14ac:dyDescent="0.4">
      <c r="A62" s="1" t="s">
        <v>32</v>
      </c>
      <c r="B62" s="10">
        <v>1711000</v>
      </c>
      <c r="C62" s="10">
        <v>0</v>
      </c>
      <c r="D62" s="10"/>
      <c r="E62" s="1"/>
      <c r="F62" s="1"/>
      <c r="G62" s="1"/>
    </row>
    <row r="63" spans="1:7" ht="26.25" x14ac:dyDescent="0.4">
      <c r="A63" s="1" t="s">
        <v>33</v>
      </c>
      <c r="B63" s="10">
        <v>118000</v>
      </c>
      <c r="C63" s="10">
        <v>0</v>
      </c>
      <c r="D63" s="10"/>
      <c r="E63" s="1"/>
      <c r="F63" s="1"/>
      <c r="G63" s="1"/>
    </row>
    <row r="64" spans="1:7" ht="26.25" x14ac:dyDescent="0.4">
      <c r="A64" s="1" t="s">
        <v>34</v>
      </c>
      <c r="B64" s="10">
        <v>0</v>
      </c>
      <c r="C64" s="10">
        <v>79296</v>
      </c>
      <c r="D64" s="10"/>
      <c r="E64" s="1"/>
      <c r="F64" s="1"/>
      <c r="G64" s="1"/>
    </row>
    <row r="65" spans="1:7" ht="26.25" x14ac:dyDescent="0.4">
      <c r="A65" s="1" t="s">
        <v>35</v>
      </c>
      <c r="B65" s="10">
        <v>32922</v>
      </c>
      <c r="C65" s="10">
        <v>32922</v>
      </c>
      <c r="D65" s="10"/>
      <c r="E65" s="1"/>
      <c r="F65" s="1"/>
      <c r="G65" s="1"/>
    </row>
    <row r="66" spans="1:7" ht="26.25" x14ac:dyDescent="0.4">
      <c r="A66" s="1" t="s">
        <v>36</v>
      </c>
      <c r="B66" s="10">
        <v>118000</v>
      </c>
      <c r="C66" s="10"/>
      <c r="D66" s="10"/>
      <c r="E66" s="1"/>
      <c r="F66" s="1"/>
      <c r="G66" s="1"/>
    </row>
    <row r="67" spans="1:7" ht="26.25" x14ac:dyDescent="0.4">
      <c r="A67" s="1" t="s">
        <v>37</v>
      </c>
      <c r="B67" s="10">
        <v>1000</v>
      </c>
      <c r="C67" s="10">
        <v>299850</v>
      </c>
      <c r="D67" s="10"/>
      <c r="E67" s="1"/>
      <c r="F67" s="1"/>
      <c r="G67" s="1"/>
    </row>
    <row r="68" spans="1:7" ht="26.25" x14ac:dyDescent="0.4">
      <c r="A68" s="1" t="s">
        <v>38</v>
      </c>
      <c r="B68" s="10">
        <v>78011.48</v>
      </c>
      <c r="C68" s="10">
        <v>0</v>
      </c>
      <c r="D68" s="10"/>
      <c r="E68" s="1"/>
      <c r="F68" s="1"/>
      <c r="G68" s="1"/>
    </row>
    <row r="69" spans="1:7" ht="26.25" x14ac:dyDescent="0.4">
      <c r="A69" s="1" t="s">
        <v>39</v>
      </c>
      <c r="B69" s="10">
        <v>106839.42</v>
      </c>
      <c r="C69" s="10">
        <v>89172.6</v>
      </c>
      <c r="D69" s="10"/>
      <c r="E69" s="1"/>
      <c r="F69" s="1"/>
      <c r="G69" s="1"/>
    </row>
    <row r="70" spans="1:7" ht="26.25" x14ac:dyDescent="0.4">
      <c r="A70" s="1" t="s">
        <v>40</v>
      </c>
      <c r="B70" s="10">
        <v>236000</v>
      </c>
      <c r="C70" s="10">
        <v>0</v>
      </c>
      <c r="D70" s="10"/>
      <c r="E70" s="1"/>
      <c r="F70" s="1"/>
      <c r="G70" s="1"/>
    </row>
    <row r="71" spans="1:7" ht="26.25" x14ac:dyDescent="0.4">
      <c r="A71" s="1" t="s">
        <v>41</v>
      </c>
      <c r="B71" s="10">
        <v>135000</v>
      </c>
      <c r="C71" s="10">
        <v>0</v>
      </c>
      <c r="D71" s="10"/>
      <c r="E71" s="1"/>
      <c r="F71" s="1"/>
      <c r="G71" s="1"/>
    </row>
    <row r="72" spans="1:7" ht="26.25" x14ac:dyDescent="0.4">
      <c r="A72" s="1" t="s">
        <v>42</v>
      </c>
      <c r="B72" s="10">
        <v>543170.52</v>
      </c>
      <c r="C72" s="10">
        <v>0</v>
      </c>
      <c r="D72" s="10"/>
      <c r="E72" s="1"/>
      <c r="F72" s="1"/>
      <c r="G72" s="1"/>
    </row>
    <row r="73" spans="1:7" ht="26.25" x14ac:dyDescent="0.4">
      <c r="A73" s="1" t="s">
        <v>43</v>
      </c>
      <c r="B73" s="10">
        <v>0</v>
      </c>
      <c r="C73" s="10">
        <v>42163.17</v>
      </c>
      <c r="D73" s="10"/>
      <c r="E73" s="1"/>
      <c r="F73" s="1"/>
      <c r="G73" s="1"/>
    </row>
    <row r="74" spans="1:7" ht="26.25" x14ac:dyDescent="0.4">
      <c r="A74" s="1" t="s">
        <v>44</v>
      </c>
      <c r="B74" s="10">
        <v>0</v>
      </c>
      <c r="C74" s="10">
        <v>0</v>
      </c>
      <c r="D74" s="10"/>
      <c r="E74" s="1"/>
      <c r="F74" s="1"/>
      <c r="G74" s="1"/>
    </row>
    <row r="75" spans="1:7" ht="26.25" x14ac:dyDescent="0.4">
      <c r="A75" s="1" t="s">
        <v>45</v>
      </c>
      <c r="B75" s="10">
        <v>180563.6</v>
      </c>
      <c r="C75" s="10">
        <v>0</v>
      </c>
      <c r="D75" s="10"/>
      <c r="E75" s="1"/>
      <c r="F75" s="1"/>
      <c r="G75" s="1"/>
    </row>
    <row r="76" spans="1:7" ht="26.25" x14ac:dyDescent="0.4">
      <c r="A76" s="1" t="s">
        <v>46</v>
      </c>
      <c r="B76" s="10">
        <v>467400</v>
      </c>
      <c r="C76" s="10">
        <v>7400</v>
      </c>
      <c r="D76" s="10"/>
      <c r="E76" s="1"/>
      <c r="F76" s="1"/>
      <c r="G76" s="1"/>
    </row>
    <row r="77" spans="1:7" ht="26.25" x14ac:dyDescent="0.4">
      <c r="A77" s="1" t="s">
        <v>47</v>
      </c>
      <c r="B77" s="10">
        <v>0</v>
      </c>
      <c r="C77" s="10">
        <v>0</v>
      </c>
      <c r="D77" s="10"/>
      <c r="E77" s="1"/>
      <c r="F77" s="1"/>
      <c r="G77" s="1"/>
    </row>
    <row r="78" spans="1:7" ht="26.25" x14ac:dyDescent="0.4">
      <c r="A78" s="1" t="s">
        <v>48</v>
      </c>
      <c r="B78" s="10">
        <v>128195.2</v>
      </c>
      <c r="C78" s="10">
        <v>128195.2</v>
      </c>
      <c r="D78" s="10"/>
      <c r="E78" s="1"/>
      <c r="F78" s="1"/>
      <c r="G78" s="1"/>
    </row>
    <row r="79" spans="1:7" ht="26.25" x14ac:dyDescent="0.4">
      <c r="A79" s="1" t="s">
        <v>49</v>
      </c>
      <c r="B79" s="10">
        <v>266210.27</v>
      </c>
      <c r="C79" s="10">
        <v>133105.13</v>
      </c>
      <c r="D79" s="10"/>
      <c r="E79" s="1"/>
      <c r="F79" s="1"/>
      <c r="G79" s="1"/>
    </row>
    <row r="80" spans="1:7" ht="26.25" x14ac:dyDescent="0.4">
      <c r="A80" s="1" t="s">
        <v>50</v>
      </c>
      <c r="B80" s="10">
        <v>0</v>
      </c>
      <c r="C80" s="10">
        <v>236000</v>
      </c>
      <c r="D80" s="10"/>
      <c r="E80" s="1"/>
      <c r="F80" s="1"/>
      <c r="G80" s="1"/>
    </row>
    <row r="81" spans="1:7" ht="26.25" x14ac:dyDescent="0.4">
      <c r="A81" s="1" t="s">
        <v>51</v>
      </c>
      <c r="B81" s="10">
        <v>651950</v>
      </c>
      <c r="C81" s="10">
        <v>0</v>
      </c>
      <c r="D81" s="10"/>
      <c r="E81" s="1"/>
      <c r="F81" s="1"/>
      <c r="G81" s="1"/>
    </row>
    <row r="82" spans="1:7" ht="26.25" x14ac:dyDescent="0.4">
      <c r="A82" s="1" t="s">
        <v>52</v>
      </c>
      <c r="B82" s="10">
        <v>0</v>
      </c>
      <c r="C82" s="10">
        <v>187974</v>
      </c>
      <c r="D82" s="10"/>
      <c r="E82" s="1"/>
      <c r="F82" s="1"/>
      <c r="G82" s="1"/>
    </row>
    <row r="83" spans="1:7" ht="26.25" x14ac:dyDescent="0.4">
      <c r="A83" s="1" t="s">
        <v>53</v>
      </c>
      <c r="B83" s="10">
        <v>0</v>
      </c>
      <c r="C83" s="10">
        <v>354000</v>
      </c>
      <c r="D83" s="10"/>
      <c r="E83" s="1"/>
      <c r="F83" s="1"/>
      <c r="G83" s="1"/>
    </row>
    <row r="84" spans="1:7" ht="26.25" x14ac:dyDescent="0.4">
      <c r="A84" s="1" t="s">
        <v>54</v>
      </c>
      <c r="B84" s="10">
        <v>0</v>
      </c>
      <c r="C84" s="10">
        <v>236000</v>
      </c>
      <c r="D84" s="10"/>
      <c r="E84" s="1"/>
      <c r="F84" s="1"/>
      <c r="G84" s="1"/>
    </row>
    <row r="85" spans="1:7" ht="26.25" x14ac:dyDescent="0.4">
      <c r="A85" s="1" t="s">
        <v>55</v>
      </c>
      <c r="B85" s="10">
        <v>92040</v>
      </c>
      <c r="C85" s="10">
        <v>92040</v>
      </c>
      <c r="D85" s="10"/>
      <c r="E85" s="1"/>
      <c r="F85" s="1"/>
      <c r="G85" s="1"/>
    </row>
    <row r="86" spans="1:7" ht="26.25" x14ac:dyDescent="0.4">
      <c r="A86" s="1" t="s">
        <v>56</v>
      </c>
      <c r="B86" s="10">
        <v>0</v>
      </c>
      <c r="C86" s="10">
        <v>0</v>
      </c>
      <c r="D86" s="10"/>
      <c r="E86" s="1"/>
      <c r="F86" s="1"/>
      <c r="G86" s="1"/>
    </row>
    <row r="87" spans="1:7" ht="26.25" x14ac:dyDescent="0.4">
      <c r="A87" s="1" t="s">
        <v>57</v>
      </c>
      <c r="B87" s="10">
        <v>0</v>
      </c>
      <c r="C87" s="10">
        <v>0</v>
      </c>
      <c r="D87" s="10"/>
      <c r="E87" s="1"/>
      <c r="F87" s="1"/>
      <c r="G87" s="1"/>
    </row>
    <row r="88" spans="1:7" ht="26.25" x14ac:dyDescent="0.4">
      <c r="A88" s="1" t="s">
        <v>58</v>
      </c>
      <c r="B88" s="10">
        <v>0</v>
      </c>
      <c r="C88" s="10">
        <v>0</v>
      </c>
      <c r="D88" s="10"/>
      <c r="E88" s="1"/>
      <c r="F88" s="1"/>
      <c r="G88" s="1"/>
    </row>
    <row r="89" spans="1:7" ht="26.25" x14ac:dyDescent="0.4">
      <c r="A89" s="1" t="s">
        <v>59</v>
      </c>
      <c r="B89" s="10">
        <v>0</v>
      </c>
      <c r="C89" s="10">
        <v>0</v>
      </c>
      <c r="D89" s="10"/>
      <c r="E89" s="1"/>
      <c r="F89" s="1"/>
      <c r="G89" s="1"/>
    </row>
    <row r="90" spans="1:7" ht="26.25" x14ac:dyDescent="0.4">
      <c r="A90" s="1" t="s">
        <v>60</v>
      </c>
      <c r="B90" s="10">
        <v>720000</v>
      </c>
      <c r="C90" s="10">
        <v>720000</v>
      </c>
      <c r="D90" s="10"/>
      <c r="E90" s="1"/>
      <c r="F90" s="1"/>
      <c r="G90" s="1"/>
    </row>
    <row r="91" spans="1:7" ht="26.25" x14ac:dyDescent="0.4">
      <c r="A91" s="1" t="s">
        <v>61</v>
      </c>
      <c r="B91" s="10">
        <v>0</v>
      </c>
      <c r="C91" s="10">
        <v>0</v>
      </c>
      <c r="D91" s="10"/>
      <c r="E91" s="1"/>
      <c r="F91" s="1"/>
      <c r="G91" s="1"/>
    </row>
    <row r="92" spans="1:7" ht="26.25" x14ac:dyDescent="0.4">
      <c r="A92" s="1" t="s">
        <v>62</v>
      </c>
      <c r="B92" s="10">
        <v>45135</v>
      </c>
      <c r="C92" s="10">
        <v>45135</v>
      </c>
      <c r="D92" s="10"/>
      <c r="E92" s="1"/>
      <c r="F92" s="1"/>
      <c r="G92" s="1"/>
    </row>
    <row r="93" spans="1:7" ht="26.25" x14ac:dyDescent="0.4">
      <c r="A93" s="1" t="s">
        <v>63</v>
      </c>
      <c r="B93" s="10">
        <v>0</v>
      </c>
      <c r="C93" s="10">
        <v>204730</v>
      </c>
      <c r="D93" s="10"/>
      <c r="E93" s="1"/>
      <c r="F93" s="1"/>
      <c r="G93" s="1"/>
    </row>
    <row r="94" spans="1:7" ht="26.25" x14ac:dyDescent="0.4">
      <c r="A94" s="1" t="s">
        <v>64</v>
      </c>
      <c r="B94" s="10">
        <v>850000</v>
      </c>
      <c r="C94" s="10">
        <v>0</v>
      </c>
      <c r="D94" s="10"/>
      <c r="E94" s="1"/>
      <c r="F94" s="1"/>
      <c r="G94" s="1"/>
    </row>
    <row r="95" spans="1:7" ht="26.25" x14ac:dyDescent="0.4">
      <c r="A95" s="1" t="s">
        <v>65</v>
      </c>
      <c r="B95" s="10">
        <v>0</v>
      </c>
      <c r="C95" s="10">
        <v>0</v>
      </c>
      <c r="D95" s="10"/>
      <c r="E95" s="1"/>
      <c r="F95" s="1"/>
      <c r="G95" s="1"/>
    </row>
    <row r="96" spans="1:7" ht="26.25" x14ac:dyDescent="0.4">
      <c r="A96" s="1" t="s">
        <v>66</v>
      </c>
      <c r="B96" s="10">
        <v>323438</v>
      </c>
      <c r="C96" s="10">
        <v>237203.6</v>
      </c>
      <c r="D96" s="10"/>
      <c r="E96" s="1"/>
      <c r="F96" s="1"/>
      <c r="G96" s="1"/>
    </row>
    <row r="97" spans="1:7" ht="26.25" x14ac:dyDescent="0.4">
      <c r="A97" s="1" t="s">
        <v>67</v>
      </c>
      <c r="B97" s="10">
        <v>50222.2</v>
      </c>
      <c r="C97" s="10">
        <v>15694.5</v>
      </c>
      <c r="D97" s="10"/>
      <c r="E97" s="1"/>
      <c r="F97" s="1"/>
      <c r="G97" s="1"/>
    </row>
    <row r="98" spans="1:7" ht="26.25" x14ac:dyDescent="0.4">
      <c r="A98" s="1" t="s">
        <v>68</v>
      </c>
      <c r="B98" s="10">
        <v>0</v>
      </c>
      <c r="C98" s="10">
        <v>157600</v>
      </c>
      <c r="D98" s="10"/>
      <c r="E98" s="1"/>
      <c r="F98" s="1"/>
      <c r="G98" s="1"/>
    </row>
    <row r="99" spans="1:7" ht="26.25" x14ac:dyDescent="0.4">
      <c r="A99" s="1" t="s">
        <v>69</v>
      </c>
      <c r="B99" s="10">
        <v>94400</v>
      </c>
      <c r="C99" s="10">
        <v>0</v>
      </c>
      <c r="D99" s="10"/>
      <c r="E99" s="1"/>
      <c r="F99" s="1"/>
      <c r="G99" s="1"/>
    </row>
    <row r="100" spans="1:7" ht="26.25" x14ac:dyDescent="0.4">
      <c r="A100" s="1" t="s">
        <v>70</v>
      </c>
      <c r="B100" s="10">
        <v>0</v>
      </c>
      <c r="C100" s="10">
        <v>0</v>
      </c>
      <c r="D100" s="10"/>
      <c r="E100" s="41"/>
      <c r="F100" s="1"/>
      <c r="G100" s="1"/>
    </row>
    <row r="101" spans="1:7" ht="26.25" x14ac:dyDescent="0.4">
      <c r="A101" s="1" t="s">
        <v>71</v>
      </c>
      <c r="B101" s="10">
        <v>0</v>
      </c>
      <c r="C101" s="10">
        <v>1850202.17</v>
      </c>
      <c r="D101" s="10"/>
      <c r="E101" s="1"/>
      <c r="F101" s="1"/>
      <c r="G101" s="1"/>
    </row>
    <row r="102" spans="1:7" ht="26.25" x14ac:dyDescent="0.4">
      <c r="A102" s="1" t="s">
        <v>72</v>
      </c>
      <c r="B102" s="10">
        <v>58410</v>
      </c>
      <c r="C102" s="10">
        <v>19470</v>
      </c>
      <c r="D102" s="10"/>
      <c r="E102" s="1"/>
      <c r="F102" s="1"/>
      <c r="G102" s="1"/>
    </row>
    <row r="103" spans="1:7" ht="26.25" x14ac:dyDescent="0.4">
      <c r="A103" s="1" t="s">
        <v>73</v>
      </c>
      <c r="B103" s="10">
        <v>487269.2</v>
      </c>
      <c r="C103" s="10">
        <v>0</v>
      </c>
      <c r="D103" s="10"/>
      <c r="E103" s="1"/>
      <c r="F103" s="1"/>
      <c r="G103" s="1"/>
    </row>
    <row r="104" spans="1:7" ht="26.25" x14ac:dyDescent="0.4">
      <c r="A104" s="1" t="s">
        <v>74</v>
      </c>
      <c r="B104" s="10">
        <v>236000</v>
      </c>
      <c r="C104" s="10">
        <v>0</v>
      </c>
      <c r="D104" s="10"/>
      <c r="E104" s="1"/>
      <c r="F104" s="1"/>
      <c r="G104" s="1"/>
    </row>
    <row r="105" spans="1:7" ht="26.25" x14ac:dyDescent="0.4">
      <c r="A105" s="1" t="s">
        <v>75</v>
      </c>
      <c r="B105" s="10">
        <v>87320</v>
      </c>
      <c r="C105" s="10">
        <v>87320</v>
      </c>
      <c r="D105" s="10"/>
      <c r="E105" s="1"/>
      <c r="F105" s="1"/>
      <c r="G105" s="1"/>
    </row>
    <row r="106" spans="1:7" ht="26.25" x14ac:dyDescent="0.4">
      <c r="A106" s="1" t="s">
        <v>76</v>
      </c>
      <c r="B106" s="10">
        <v>627791.86</v>
      </c>
      <c r="C106" s="10"/>
      <c r="D106" s="10"/>
      <c r="E106" s="1"/>
      <c r="F106" s="1"/>
      <c r="G106" s="1"/>
    </row>
    <row r="107" spans="1:7" ht="26.25" x14ac:dyDescent="0.4">
      <c r="A107" s="1" t="s">
        <v>77</v>
      </c>
      <c r="B107" s="10">
        <v>42000.51</v>
      </c>
      <c r="C107" s="10">
        <v>42000.51</v>
      </c>
      <c r="D107" s="10"/>
      <c r="E107" s="1"/>
      <c r="F107" s="1"/>
      <c r="G107" s="1"/>
    </row>
    <row r="108" spans="1:7" ht="26.25" x14ac:dyDescent="0.4">
      <c r="A108" s="1" t="s">
        <v>78</v>
      </c>
      <c r="B108" s="10">
        <v>206500</v>
      </c>
      <c r="C108" s="10">
        <v>0</v>
      </c>
      <c r="D108" s="10"/>
      <c r="E108" s="1"/>
      <c r="F108" s="1"/>
      <c r="G108" s="1"/>
    </row>
    <row r="109" spans="1:7" ht="26.25" x14ac:dyDescent="0.4">
      <c r="A109" s="1" t="s">
        <v>79</v>
      </c>
      <c r="B109" s="10">
        <v>816000</v>
      </c>
      <c r="C109" s="10">
        <v>136000</v>
      </c>
      <c r="D109" s="10"/>
      <c r="E109" s="1"/>
      <c r="F109" s="1"/>
      <c r="G109" s="1"/>
    </row>
    <row r="110" spans="1:7" ht="26.25" x14ac:dyDescent="0.4">
      <c r="A110" s="1" t="s">
        <v>80</v>
      </c>
      <c r="B110" s="10">
        <v>99717.55</v>
      </c>
      <c r="C110" s="10">
        <v>0</v>
      </c>
      <c r="D110" s="10"/>
      <c r="E110" s="1"/>
      <c r="F110" s="1"/>
      <c r="G110" s="1"/>
    </row>
    <row r="111" spans="1:7" ht="26.25" x14ac:dyDescent="0.4">
      <c r="A111" s="1" t="s">
        <v>81</v>
      </c>
      <c r="B111" s="10">
        <v>240588.7</v>
      </c>
      <c r="C111" s="10">
        <v>192208.7</v>
      </c>
      <c r="D111" s="10"/>
      <c r="E111" s="1"/>
      <c r="F111" s="1"/>
      <c r="G111" s="1"/>
    </row>
    <row r="112" spans="1:7" ht="26.25" x14ac:dyDescent="0.4">
      <c r="A112" s="1" t="s">
        <v>82</v>
      </c>
      <c r="B112" s="10">
        <v>29500</v>
      </c>
      <c r="C112" s="10">
        <v>29500</v>
      </c>
      <c r="D112" s="10"/>
      <c r="E112" s="1"/>
      <c r="F112" s="1"/>
      <c r="G112" s="1"/>
    </row>
    <row r="113" spans="1:7" ht="26.25" x14ac:dyDescent="0.4">
      <c r="A113" s="1" t="s">
        <v>83</v>
      </c>
      <c r="B113" s="10">
        <v>0</v>
      </c>
      <c r="C113" s="10">
        <v>42480</v>
      </c>
      <c r="D113" s="10"/>
      <c r="E113" s="1"/>
      <c r="F113" s="1"/>
      <c r="G113" s="1"/>
    </row>
    <row r="114" spans="1:7" ht="26.25" x14ac:dyDescent="0.4">
      <c r="A114" s="1" t="s">
        <v>84</v>
      </c>
      <c r="B114" s="10">
        <v>203450</v>
      </c>
      <c r="C114" s="10">
        <v>4325</v>
      </c>
      <c r="D114" s="10"/>
      <c r="E114" s="1"/>
      <c r="F114" s="1"/>
      <c r="G114" s="1"/>
    </row>
    <row r="115" spans="1:7" ht="26.25" x14ac:dyDescent="0.4">
      <c r="A115" s="1" t="s">
        <v>85</v>
      </c>
      <c r="B115" s="10">
        <v>57.24</v>
      </c>
      <c r="C115" s="10">
        <v>0</v>
      </c>
      <c r="D115" s="10"/>
      <c r="E115" s="1"/>
      <c r="F115" s="1"/>
      <c r="G115" s="1"/>
    </row>
    <row r="116" spans="1:7" ht="26.25" x14ac:dyDescent="0.4">
      <c r="A116" s="1" t="s">
        <v>86</v>
      </c>
      <c r="B116" s="10">
        <v>1062000</v>
      </c>
      <c r="C116" s="10">
        <v>1062000</v>
      </c>
      <c r="D116" s="10"/>
      <c r="E116" s="1"/>
      <c r="F116" s="1"/>
      <c r="G116" s="1"/>
    </row>
    <row r="117" spans="1:7" ht="26.25" x14ac:dyDescent="0.4">
      <c r="A117" s="1" t="s">
        <v>87</v>
      </c>
      <c r="B117" s="10">
        <v>0</v>
      </c>
      <c r="C117" s="10">
        <v>330400</v>
      </c>
      <c r="D117" s="10"/>
      <c r="E117" s="1"/>
      <c r="F117" s="1"/>
      <c r="G117" s="1"/>
    </row>
    <row r="118" spans="1:7" ht="26.25" x14ac:dyDescent="0.4">
      <c r="A118" s="1" t="s">
        <v>88</v>
      </c>
      <c r="B118" s="10">
        <v>0</v>
      </c>
      <c r="C118" s="10">
        <v>160741.32</v>
      </c>
      <c r="D118" s="10"/>
      <c r="E118" s="1"/>
      <c r="F118" s="1"/>
      <c r="G118" s="1"/>
    </row>
    <row r="119" spans="1:7" ht="26.25" x14ac:dyDescent="0.4">
      <c r="A119" s="1" t="s">
        <v>89</v>
      </c>
      <c r="B119" s="10">
        <v>6017805.21</v>
      </c>
      <c r="C119" s="10">
        <v>0</v>
      </c>
      <c r="D119" s="10"/>
      <c r="E119" s="1"/>
      <c r="F119" s="1"/>
      <c r="G119" s="1"/>
    </row>
    <row r="120" spans="1:7" ht="26.25" x14ac:dyDescent="0.4">
      <c r="A120" s="1" t="s">
        <v>90</v>
      </c>
      <c r="B120" s="10">
        <v>649581.14</v>
      </c>
      <c r="C120" s="10">
        <v>0</v>
      </c>
      <c r="D120" s="10"/>
      <c r="E120" s="1"/>
      <c r="F120" s="1"/>
      <c r="G120" s="1"/>
    </row>
    <row r="121" spans="1:7" ht="26.25" x14ac:dyDescent="0.4">
      <c r="A121" s="1" t="s">
        <v>91</v>
      </c>
      <c r="B121" s="10">
        <v>118000</v>
      </c>
      <c r="C121" s="10">
        <v>0</v>
      </c>
      <c r="D121" s="10"/>
      <c r="E121" s="1"/>
      <c r="F121" s="1"/>
      <c r="G121" s="1"/>
    </row>
    <row r="122" spans="1:7" ht="26.25" x14ac:dyDescent="0.4">
      <c r="A122" s="1" t="s">
        <v>92</v>
      </c>
      <c r="B122" s="10">
        <v>283334.37</v>
      </c>
      <c r="C122" s="10">
        <v>283334.37</v>
      </c>
      <c r="D122" s="10"/>
      <c r="E122" s="1"/>
      <c r="F122" s="1"/>
      <c r="G122" s="1"/>
    </row>
    <row r="123" spans="1:7" ht="26.25" x14ac:dyDescent="0.4">
      <c r="A123" s="1" t="s">
        <v>93</v>
      </c>
      <c r="B123" s="10">
        <v>134999.63</v>
      </c>
      <c r="C123" s="10">
        <v>24999.99</v>
      </c>
      <c r="D123" s="10"/>
      <c r="E123" s="1"/>
      <c r="F123" s="1"/>
      <c r="G123" s="1"/>
    </row>
    <row r="124" spans="1:7" ht="26.25" x14ac:dyDescent="0.4">
      <c r="A124" s="1" t="s">
        <v>94</v>
      </c>
      <c r="B124" s="10">
        <v>481440</v>
      </c>
      <c r="C124" s="10"/>
      <c r="D124" s="10"/>
      <c r="E124" s="1"/>
      <c r="F124" s="1"/>
      <c r="G124" s="1"/>
    </row>
    <row r="125" spans="1:7" ht="26.25" x14ac:dyDescent="0.4">
      <c r="A125" s="1" t="s">
        <v>95</v>
      </c>
      <c r="B125" s="10">
        <v>0</v>
      </c>
      <c r="C125" s="10">
        <v>587817</v>
      </c>
      <c r="D125" s="10"/>
      <c r="E125" s="1"/>
      <c r="F125" s="1"/>
      <c r="G125" s="1"/>
    </row>
    <row r="126" spans="1:7" ht="26.25" x14ac:dyDescent="0.4">
      <c r="A126" s="1" t="s">
        <v>96</v>
      </c>
      <c r="B126" s="10">
        <v>118000</v>
      </c>
      <c r="C126" s="10">
        <v>0</v>
      </c>
      <c r="D126" s="10"/>
      <c r="E126" s="1"/>
      <c r="F126" s="1"/>
      <c r="G126" s="1"/>
    </row>
    <row r="127" spans="1:7" ht="26.25" x14ac:dyDescent="0.4">
      <c r="A127" s="1" t="s">
        <v>97</v>
      </c>
      <c r="B127" s="10">
        <v>400284.05</v>
      </c>
      <c r="C127" s="10">
        <v>185962.4</v>
      </c>
      <c r="D127" s="10"/>
      <c r="E127" s="1"/>
      <c r="F127" s="1"/>
      <c r="G127" s="1"/>
    </row>
    <row r="128" spans="1:7" ht="26.25" x14ac:dyDescent="0.4">
      <c r="A128" s="1" t="s">
        <v>98</v>
      </c>
      <c r="B128" s="10">
        <v>88500</v>
      </c>
      <c r="C128" s="10">
        <v>0</v>
      </c>
      <c r="D128" s="10"/>
      <c r="E128" s="1"/>
      <c r="F128" s="1"/>
      <c r="G128" s="1"/>
    </row>
    <row r="129" spans="1:7" ht="26.25" x14ac:dyDescent="0.4">
      <c r="A129" s="1" t="s">
        <v>99</v>
      </c>
      <c r="B129" s="10">
        <v>0</v>
      </c>
      <c r="C129" s="10">
        <v>75520</v>
      </c>
      <c r="D129" s="10"/>
      <c r="E129" s="1"/>
      <c r="F129" s="1"/>
      <c r="G129" s="1"/>
    </row>
    <row r="130" spans="1:7" ht="26.25" x14ac:dyDescent="0.4">
      <c r="A130" s="1" t="s">
        <v>100</v>
      </c>
      <c r="B130" s="10">
        <v>1180000</v>
      </c>
      <c r="C130" s="10">
        <v>0</v>
      </c>
      <c r="D130" s="10"/>
      <c r="E130" s="1"/>
      <c r="F130" s="1"/>
      <c r="G130" s="1"/>
    </row>
    <row r="131" spans="1:7" ht="26.25" x14ac:dyDescent="0.4">
      <c r="A131" s="1" t="s">
        <v>101</v>
      </c>
      <c r="B131" s="10">
        <v>0</v>
      </c>
      <c r="C131" s="10">
        <v>177000</v>
      </c>
      <c r="D131" s="10"/>
      <c r="E131" s="1"/>
      <c r="F131" s="1"/>
      <c r="G131" s="1"/>
    </row>
    <row r="132" spans="1:7" ht="26.25" x14ac:dyDescent="0.4">
      <c r="A132" s="1" t="s">
        <v>102</v>
      </c>
      <c r="B132" s="10">
        <v>13042.12</v>
      </c>
      <c r="C132" s="10">
        <v>25050.12</v>
      </c>
      <c r="D132" s="10"/>
      <c r="E132" s="42"/>
      <c r="F132" s="42"/>
      <c r="G132" s="42"/>
    </row>
    <row r="133" spans="1:7" ht="26.25" x14ac:dyDescent="0.4">
      <c r="A133" s="1" t="s">
        <v>103</v>
      </c>
      <c r="B133" s="10">
        <v>135000</v>
      </c>
      <c r="C133" s="10">
        <v>135000</v>
      </c>
      <c r="D133" s="10"/>
      <c r="E133" s="42"/>
      <c r="F133" s="42"/>
      <c r="G133" s="42"/>
    </row>
    <row r="134" spans="1:7" ht="26.25" x14ac:dyDescent="0.4">
      <c r="A134" s="1" t="s">
        <v>104</v>
      </c>
      <c r="B134" s="10">
        <v>0</v>
      </c>
      <c r="C134" s="10">
        <v>75000</v>
      </c>
      <c r="D134" s="10"/>
      <c r="E134" s="42"/>
      <c r="F134" s="42"/>
      <c r="G134" s="42"/>
    </row>
    <row r="135" spans="1:7" ht="26.25" x14ac:dyDescent="0.4">
      <c r="A135" s="1" t="s">
        <v>105</v>
      </c>
      <c r="B135" s="10">
        <v>0</v>
      </c>
      <c r="C135" s="10">
        <v>115640</v>
      </c>
      <c r="D135" s="10"/>
      <c r="E135" s="1"/>
      <c r="F135" s="1"/>
      <c r="G135" s="1"/>
    </row>
    <row r="136" spans="1:7" ht="27" thickBot="1" x14ac:dyDescent="0.45">
      <c r="A136" s="2" t="s">
        <v>8</v>
      </c>
      <c r="B136" s="39">
        <f>SUM(B56:B135)</f>
        <v>21062088.030000001</v>
      </c>
      <c r="C136" s="39">
        <f>SUM(C56:C135)</f>
        <v>9007949.5399999991</v>
      </c>
      <c r="D136" s="38"/>
      <c r="E136" s="43"/>
      <c r="F136" s="1"/>
      <c r="G136" s="1"/>
    </row>
    <row r="137" spans="1:7" ht="27" thickTop="1" x14ac:dyDescent="0.4">
      <c r="A137" s="1"/>
      <c r="B137" s="1"/>
      <c r="C137" s="43"/>
      <c r="D137" s="1"/>
      <c r="E137" s="2"/>
      <c r="F137" s="2"/>
      <c r="G137" s="2"/>
    </row>
    <row r="138" spans="1:7" ht="26.25" x14ac:dyDescent="0.4">
      <c r="A138" s="2" t="s">
        <v>106</v>
      </c>
      <c r="B138" s="41">
        <v>0</v>
      </c>
      <c r="C138" s="41"/>
      <c r="D138" s="1"/>
      <c r="E138" s="44"/>
      <c r="F138" s="1"/>
      <c r="G138" s="45"/>
    </row>
    <row r="139" spans="1:7" ht="53.25" customHeight="1" x14ac:dyDescent="0.4">
      <c r="A139" s="29" t="s">
        <v>107</v>
      </c>
      <c r="B139" s="29"/>
      <c r="C139" s="29"/>
      <c r="D139" s="1"/>
      <c r="E139" s="44"/>
      <c r="F139" s="1"/>
      <c r="G139" s="45"/>
    </row>
    <row r="140" spans="1:7" ht="55.5" customHeight="1" x14ac:dyDescent="0.4">
      <c r="A140" s="1" t="s">
        <v>108</v>
      </c>
      <c r="B140" s="1"/>
      <c r="C140" s="1"/>
      <c r="D140" s="1"/>
      <c r="E140" s="46"/>
      <c r="F140" s="1"/>
      <c r="G140" s="47"/>
    </row>
    <row r="141" spans="1:7" ht="26.25" x14ac:dyDescent="0.4">
      <c r="A141" s="1"/>
      <c r="B141" s="1"/>
      <c r="C141" s="1"/>
      <c r="D141" s="1"/>
      <c r="E141" s="48"/>
      <c r="F141" s="1"/>
      <c r="G141" s="45"/>
    </row>
    <row r="142" spans="1:7" ht="26.25" x14ac:dyDescent="0.4">
      <c r="A142" s="6" t="s">
        <v>2</v>
      </c>
      <c r="B142" s="7">
        <v>2026</v>
      </c>
      <c r="C142" s="7">
        <v>2025</v>
      </c>
      <c r="D142" s="8"/>
      <c r="E142" s="1"/>
      <c r="F142" s="1"/>
      <c r="G142" s="43"/>
    </row>
    <row r="143" spans="1:7" ht="26.25" x14ac:dyDescent="0.4">
      <c r="A143" s="1" t="s">
        <v>109</v>
      </c>
      <c r="B143" s="49">
        <v>6783.39</v>
      </c>
      <c r="C143" s="49">
        <v>4717.29</v>
      </c>
      <c r="D143" s="8"/>
      <c r="E143" s="1"/>
      <c r="F143" s="1"/>
      <c r="G143" s="1"/>
    </row>
    <row r="144" spans="1:7" ht="27" thickBot="1" x14ac:dyDescent="0.45">
      <c r="A144" s="2" t="s">
        <v>8</v>
      </c>
      <c r="B144" s="50">
        <f>+B143</f>
        <v>6783.39</v>
      </c>
      <c r="C144" s="50">
        <f>+C143</f>
        <v>4717.29</v>
      </c>
      <c r="D144" s="38"/>
      <c r="E144" s="1"/>
      <c r="F144" s="1"/>
      <c r="G144" s="1"/>
    </row>
    <row r="145" spans="1:7" ht="27" thickTop="1" x14ac:dyDescent="0.4">
      <c r="A145" s="1"/>
      <c r="B145" s="1"/>
      <c r="C145" s="1"/>
      <c r="D145" s="1"/>
      <c r="E145" s="1"/>
      <c r="F145" s="1"/>
      <c r="G145" s="1"/>
    </row>
    <row r="146" spans="1:7" ht="26.25" x14ac:dyDescent="0.4">
      <c r="A146" s="1"/>
      <c r="B146" s="1"/>
      <c r="C146" s="1"/>
      <c r="D146" s="1"/>
      <c r="E146" s="1"/>
      <c r="F146" s="1"/>
      <c r="G146" s="1"/>
    </row>
    <row r="147" spans="1:7" ht="26.25" x14ac:dyDescent="0.4">
      <c r="A147" s="2" t="s">
        <v>110</v>
      </c>
      <c r="B147" s="1"/>
      <c r="C147" s="1"/>
      <c r="D147" s="1"/>
      <c r="E147" s="1"/>
      <c r="F147" s="1"/>
      <c r="G147" s="1"/>
    </row>
    <row r="148" spans="1:7" ht="51" customHeight="1" x14ac:dyDescent="0.4">
      <c r="A148" s="29" t="s">
        <v>111</v>
      </c>
      <c r="B148" s="29"/>
      <c r="C148" s="29"/>
      <c r="D148" s="1"/>
      <c r="E148" s="41"/>
      <c r="F148" s="1"/>
      <c r="G148" s="1"/>
    </row>
    <row r="149" spans="1:7" ht="26.25" x14ac:dyDescent="0.4">
      <c r="A149" s="1"/>
      <c r="B149" s="1"/>
      <c r="C149" s="1"/>
      <c r="D149" s="1"/>
      <c r="E149" s="41"/>
      <c r="F149" s="1"/>
      <c r="G149" s="1"/>
    </row>
    <row r="150" spans="1:7" ht="26.25" x14ac:dyDescent="0.4">
      <c r="A150" s="6" t="s">
        <v>2</v>
      </c>
      <c r="B150" s="7">
        <v>2026</v>
      </c>
      <c r="C150" s="7">
        <v>2025</v>
      </c>
      <c r="D150" s="8"/>
      <c r="E150" s="41"/>
      <c r="F150" s="1"/>
      <c r="G150" s="1"/>
    </row>
    <row r="151" spans="1:7" ht="26.25" x14ac:dyDescent="0.4">
      <c r="A151" s="1" t="s">
        <v>112</v>
      </c>
      <c r="B151" s="9">
        <v>0</v>
      </c>
      <c r="C151" s="9">
        <v>0</v>
      </c>
      <c r="D151" s="10"/>
      <c r="E151" s="41"/>
      <c r="F151" s="1"/>
      <c r="G151" s="1"/>
    </row>
    <row r="152" spans="1:7" ht="26.25" x14ac:dyDescent="0.4">
      <c r="A152" s="1" t="s">
        <v>113</v>
      </c>
      <c r="B152" s="9">
        <v>905377676.98000002</v>
      </c>
      <c r="C152" s="9">
        <v>896582572.70000005</v>
      </c>
      <c r="D152" s="10"/>
      <c r="E152" s="51"/>
      <c r="F152" s="1"/>
      <c r="G152" s="1"/>
    </row>
    <row r="153" spans="1:7" ht="26.25" x14ac:dyDescent="0.4">
      <c r="A153" s="1" t="s">
        <v>114</v>
      </c>
      <c r="B153" s="9">
        <v>-20836.53</v>
      </c>
      <c r="C153" s="9">
        <v>311103.15000000002</v>
      </c>
      <c r="D153" s="10"/>
      <c r="E153" s="52"/>
      <c r="F153" s="1"/>
      <c r="G153" s="1"/>
    </row>
    <row r="154" spans="1:7" ht="26.25" x14ac:dyDescent="0.4">
      <c r="A154" s="1" t="s">
        <v>115</v>
      </c>
      <c r="B154" s="16">
        <v>-43630872.759999998</v>
      </c>
      <c r="C154" s="16">
        <v>66450056.07</v>
      </c>
      <c r="D154" s="10"/>
      <c r="E154" s="52"/>
      <c r="F154" s="1"/>
      <c r="G154" s="1"/>
    </row>
    <row r="155" spans="1:7" ht="27" thickBot="1" x14ac:dyDescent="0.45">
      <c r="A155" s="2" t="s">
        <v>8</v>
      </c>
      <c r="B155" s="50">
        <f>SUM(B151:B154)</f>
        <v>861725967.69000006</v>
      </c>
      <c r="C155" s="50">
        <f>SUM(C151:C154)</f>
        <v>963343731.92000008</v>
      </c>
      <c r="D155" s="38"/>
      <c r="E155" s="41"/>
      <c r="F155" s="1"/>
      <c r="G155" s="1"/>
    </row>
    <row r="156" spans="1:7" ht="27" thickTop="1" x14ac:dyDescent="0.4">
      <c r="A156" s="1"/>
      <c r="B156" s="53"/>
      <c r="C156" s="53"/>
      <c r="D156" s="53"/>
      <c r="E156" s="41"/>
      <c r="F156" s="1"/>
      <c r="G156" s="1"/>
    </row>
    <row r="157" spans="1:7" ht="26.25" x14ac:dyDescent="0.4">
      <c r="A157" s="42"/>
      <c r="B157" s="54"/>
      <c r="C157" s="55"/>
      <c r="D157" s="42"/>
      <c r="E157" s="41"/>
      <c r="F157" s="1"/>
      <c r="G157" s="12"/>
    </row>
    <row r="158" spans="1:7" ht="26.25" x14ac:dyDescent="0.4">
      <c r="A158" s="2" t="s">
        <v>116</v>
      </c>
      <c r="B158" s="1"/>
      <c r="C158" s="1"/>
      <c r="D158" s="1"/>
      <c r="E158" s="41"/>
      <c r="F158" s="1"/>
      <c r="G158" s="1"/>
    </row>
    <row r="159" spans="1:7" ht="26.25" x14ac:dyDescent="0.4">
      <c r="A159" s="1" t="s">
        <v>117</v>
      </c>
      <c r="B159" s="1"/>
      <c r="C159" s="1"/>
      <c r="D159" s="1"/>
      <c r="E159" s="41"/>
      <c r="F159" s="1"/>
      <c r="G159" s="12"/>
    </row>
    <row r="160" spans="1:7" ht="26.25" x14ac:dyDescent="0.4">
      <c r="A160" s="1"/>
      <c r="B160" s="1"/>
      <c r="C160" s="1"/>
      <c r="D160" s="1"/>
      <c r="E160" s="41"/>
      <c r="F160" s="1"/>
      <c r="G160" s="1"/>
    </row>
    <row r="161" spans="1:7" ht="26.25" x14ac:dyDescent="0.4">
      <c r="A161" s="6" t="s">
        <v>2</v>
      </c>
      <c r="B161" s="7">
        <v>2026</v>
      </c>
      <c r="C161" s="7">
        <v>2025</v>
      </c>
      <c r="D161" s="8"/>
      <c r="E161" s="41"/>
      <c r="F161" s="1"/>
      <c r="G161" s="1"/>
    </row>
    <row r="162" spans="1:7" ht="26.25" x14ac:dyDescent="0.4">
      <c r="A162" s="13" t="s">
        <v>118</v>
      </c>
      <c r="B162" s="10">
        <v>248408428.28</v>
      </c>
      <c r="C162" s="9">
        <v>220060789.41999999</v>
      </c>
      <c r="D162" s="10"/>
      <c r="E162" s="41"/>
      <c r="F162" s="1"/>
      <c r="G162" s="1"/>
    </row>
    <row r="163" spans="1:7" ht="52.5" x14ac:dyDescent="0.4">
      <c r="A163" s="13" t="s">
        <v>119</v>
      </c>
      <c r="B163" s="15">
        <v>0</v>
      </c>
      <c r="C163" s="16">
        <v>40108668.479999997</v>
      </c>
      <c r="D163" s="10"/>
      <c r="E163" s="41"/>
      <c r="F163" s="1"/>
      <c r="G163" s="1"/>
    </row>
    <row r="164" spans="1:7" ht="26.25" x14ac:dyDescent="0.4">
      <c r="A164" s="2" t="s">
        <v>120</v>
      </c>
      <c r="B164" s="38">
        <f>SUM(B162:B163)</f>
        <v>248408428.28</v>
      </c>
      <c r="C164" s="37">
        <f>+C162+C163</f>
        <v>260169457.89999998</v>
      </c>
      <c r="D164" s="38"/>
      <c r="E164" s="41"/>
      <c r="F164" s="1"/>
      <c r="G164" s="1"/>
    </row>
    <row r="165" spans="1:7" ht="26.25" x14ac:dyDescent="0.4">
      <c r="A165" s="2"/>
      <c r="B165" s="38"/>
      <c r="C165" s="37"/>
      <c r="D165" s="38"/>
      <c r="E165" s="41"/>
      <c r="F165" s="1"/>
      <c r="G165" s="1"/>
    </row>
    <row r="166" spans="1:7" ht="26.25" x14ac:dyDescent="0.4">
      <c r="A166" s="1" t="s">
        <v>121</v>
      </c>
      <c r="B166" s="56">
        <v>0</v>
      </c>
      <c r="C166" s="16">
        <v>0</v>
      </c>
      <c r="D166" s="38"/>
      <c r="E166" s="41"/>
      <c r="F166" s="1"/>
      <c r="G166" s="1"/>
    </row>
    <row r="167" spans="1:7" ht="26.25" x14ac:dyDescent="0.4">
      <c r="A167" s="2" t="s">
        <v>122</v>
      </c>
      <c r="B167" s="38">
        <f>+B164+B166</f>
        <v>248408428.28</v>
      </c>
      <c r="C167" s="37">
        <f>+C164+C166</f>
        <v>260169457.89999998</v>
      </c>
      <c r="D167" s="38"/>
      <c r="E167" s="41"/>
      <c r="F167" s="1"/>
      <c r="G167" s="1"/>
    </row>
    <row r="168" spans="1:7" ht="26.25" x14ac:dyDescent="0.4">
      <c r="A168" s="2"/>
      <c r="B168" s="38"/>
      <c r="C168" s="37"/>
      <c r="D168" s="38"/>
      <c r="E168" s="41"/>
      <c r="F168" s="1"/>
      <c r="G168" s="1"/>
    </row>
    <row r="169" spans="1:7" ht="26.25" x14ac:dyDescent="0.4">
      <c r="A169" s="2" t="s">
        <v>123</v>
      </c>
      <c r="B169" s="38"/>
      <c r="C169" s="37"/>
      <c r="D169" s="38"/>
      <c r="E169" s="41"/>
      <c r="F169" s="1"/>
      <c r="G169" s="1"/>
    </row>
    <row r="170" spans="1:7" ht="26.25" x14ac:dyDescent="0.4">
      <c r="A170" s="2" t="s">
        <v>124</v>
      </c>
      <c r="B170" s="38"/>
      <c r="C170" s="37"/>
      <c r="D170" s="38"/>
      <c r="E170" s="41"/>
      <c r="F170" s="1"/>
      <c r="G170" s="1"/>
    </row>
    <row r="171" spans="1:7" ht="26.25" x14ac:dyDescent="0.4">
      <c r="A171" s="2"/>
      <c r="B171" s="38"/>
      <c r="C171" s="37"/>
      <c r="D171" s="38"/>
      <c r="E171" s="41"/>
      <c r="F171" s="1"/>
      <c r="G171" s="1"/>
    </row>
    <row r="172" spans="1:7" ht="26.25" x14ac:dyDescent="0.4">
      <c r="A172" s="2"/>
      <c r="B172" s="38"/>
      <c r="C172" s="37"/>
      <c r="D172" s="38"/>
      <c r="E172" s="41"/>
      <c r="F172" s="1"/>
      <c r="G172" s="1"/>
    </row>
    <row r="173" spans="1:7" ht="26.25" x14ac:dyDescent="0.4">
      <c r="A173" s="13"/>
      <c r="B173" s="10"/>
      <c r="C173" s="9"/>
      <c r="D173" s="38"/>
      <c r="E173" s="41"/>
      <c r="F173" s="1"/>
      <c r="G173" s="1"/>
    </row>
    <row r="174" spans="1:7" ht="26.25" customHeight="1" x14ac:dyDescent="0.4">
      <c r="A174" s="2" t="s">
        <v>125</v>
      </c>
      <c r="B174" s="1"/>
      <c r="C174" s="1"/>
      <c r="D174" s="1"/>
      <c r="E174" s="57"/>
      <c r="F174" s="57"/>
      <c r="G174" s="57"/>
    </row>
    <row r="175" spans="1:7" ht="62.25" customHeight="1" x14ac:dyDescent="0.4">
      <c r="A175" s="29" t="s">
        <v>126</v>
      </c>
      <c r="B175" s="29"/>
      <c r="C175" s="29"/>
      <c r="D175" s="1"/>
      <c r="E175" s="2"/>
      <c r="F175" s="2"/>
      <c r="G175" s="2"/>
    </row>
    <row r="176" spans="1:7" ht="26.25" x14ac:dyDescent="0.4">
      <c r="A176" s="1"/>
      <c r="B176" s="1"/>
      <c r="C176" s="1"/>
      <c r="D176" s="1"/>
      <c r="E176" s="2"/>
      <c r="F176" s="2"/>
      <c r="G176" s="2"/>
    </row>
    <row r="177" spans="1:7" ht="26.25" x14ac:dyDescent="0.4">
      <c r="A177" s="6" t="s">
        <v>2</v>
      </c>
      <c r="B177" s="7">
        <v>2026</v>
      </c>
      <c r="C177" s="7">
        <v>2025</v>
      </c>
      <c r="D177" s="8"/>
      <c r="E177" s="2"/>
      <c r="F177" s="2"/>
      <c r="G177" s="2"/>
    </row>
    <row r="178" spans="1:7" ht="26.25" x14ac:dyDescent="0.4">
      <c r="A178" s="1" t="s">
        <v>127</v>
      </c>
      <c r="B178" s="9">
        <v>61928316.700000003</v>
      </c>
      <c r="C178" s="9">
        <v>38199856.590000004</v>
      </c>
      <c r="D178" s="10"/>
      <c r="E178" s="1"/>
      <c r="F178" s="1"/>
      <c r="G178" s="1"/>
    </row>
    <row r="179" spans="1:7" ht="26.25" x14ac:dyDescent="0.4">
      <c r="A179" s="1" t="s">
        <v>128</v>
      </c>
      <c r="B179" s="9">
        <v>52882166.670000002</v>
      </c>
      <c r="C179" s="9">
        <v>40214566.670000002</v>
      </c>
      <c r="D179" s="10"/>
      <c r="E179" s="1"/>
      <c r="F179" s="1"/>
      <c r="G179" s="44"/>
    </row>
    <row r="180" spans="1:7" ht="26.25" x14ac:dyDescent="0.4">
      <c r="A180" s="1" t="s">
        <v>129</v>
      </c>
      <c r="B180" s="9">
        <v>6616000</v>
      </c>
      <c r="C180" s="9">
        <v>15801000</v>
      </c>
      <c r="D180" s="10"/>
      <c r="E180" s="1"/>
      <c r="F180" s="1"/>
      <c r="G180" s="44"/>
    </row>
    <row r="181" spans="1:7" ht="26.25" x14ac:dyDescent="0.4">
      <c r="A181" s="1" t="s">
        <v>130</v>
      </c>
      <c r="B181" s="9">
        <v>453000</v>
      </c>
      <c r="C181" s="9">
        <v>0</v>
      </c>
      <c r="D181" s="10"/>
      <c r="E181" s="1"/>
      <c r="F181" s="1"/>
      <c r="G181" s="44"/>
    </row>
    <row r="182" spans="1:7" ht="26.25" x14ac:dyDescent="0.4">
      <c r="A182" s="1" t="s">
        <v>131</v>
      </c>
      <c r="B182" s="9">
        <v>1111000</v>
      </c>
      <c r="C182" s="9">
        <v>1487000</v>
      </c>
      <c r="D182" s="10"/>
      <c r="E182" s="12"/>
      <c r="F182" s="1"/>
      <c r="G182" s="58"/>
    </row>
    <row r="183" spans="1:7" ht="26.25" x14ac:dyDescent="0.4">
      <c r="A183" s="1" t="s">
        <v>132</v>
      </c>
      <c r="B183" s="9">
        <v>0</v>
      </c>
      <c r="C183" s="9">
        <v>0</v>
      </c>
      <c r="D183" s="10"/>
      <c r="E183" s="12"/>
      <c r="F183" s="1"/>
      <c r="G183" s="58"/>
    </row>
    <row r="184" spans="1:7" ht="26.25" x14ac:dyDescent="0.4">
      <c r="A184" s="1" t="s">
        <v>133</v>
      </c>
      <c r="B184" s="9">
        <v>0</v>
      </c>
      <c r="C184" s="9">
        <v>0</v>
      </c>
      <c r="D184" s="10"/>
      <c r="E184" s="12"/>
      <c r="F184" s="1"/>
      <c r="G184" s="58"/>
    </row>
    <row r="185" spans="1:7" ht="26.25" x14ac:dyDescent="0.4">
      <c r="A185" s="1" t="s">
        <v>134</v>
      </c>
      <c r="B185" s="9">
        <v>0</v>
      </c>
      <c r="C185" s="9">
        <v>0</v>
      </c>
      <c r="D185" s="10"/>
      <c r="E185" s="14"/>
      <c r="F185" s="1"/>
      <c r="G185" s="59"/>
    </row>
    <row r="186" spans="1:7" ht="26.25" x14ac:dyDescent="0.4">
      <c r="A186" s="42" t="s">
        <v>135</v>
      </c>
      <c r="B186" s="10">
        <v>8682774.2799999993</v>
      </c>
      <c r="C186" s="9">
        <v>6865601.7300000004</v>
      </c>
      <c r="D186" s="10"/>
      <c r="E186" s="60"/>
      <c r="F186" s="1"/>
      <c r="G186" s="58"/>
    </row>
    <row r="187" spans="1:7" ht="26.25" x14ac:dyDescent="0.4">
      <c r="A187" s="42" t="s">
        <v>136</v>
      </c>
      <c r="B187" s="10">
        <v>8745438.0199999996</v>
      </c>
      <c r="C187" s="9">
        <v>6936145.9199999999</v>
      </c>
      <c r="D187" s="10"/>
      <c r="E187" s="1"/>
      <c r="F187" s="1"/>
      <c r="G187" s="61"/>
    </row>
    <row r="188" spans="1:7" ht="26.25" x14ac:dyDescent="0.4">
      <c r="A188" s="42" t="s">
        <v>137</v>
      </c>
      <c r="B188" s="10">
        <v>1276563.6299999999</v>
      </c>
      <c r="C188" s="9">
        <v>991668.31</v>
      </c>
      <c r="D188" s="10"/>
      <c r="E188" s="1"/>
      <c r="F188" s="1"/>
      <c r="G188" s="1"/>
    </row>
    <row r="189" spans="1:7" ht="26.25" x14ac:dyDescent="0.4">
      <c r="A189" s="1" t="s">
        <v>138</v>
      </c>
      <c r="B189" s="9">
        <v>4055000</v>
      </c>
      <c r="C189" s="9">
        <v>360000</v>
      </c>
      <c r="D189" s="10"/>
      <c r="E189" s="1"/>
      <c r="F189" s="1"/>
      <c r="G189" s="1"/>
    </row>
    <row r="190" spans="1:7" ht="26.25" x14ac:dyDescent="0.4">
      <c r="A190" s="1" t="s">
        <v>139</v>
      </c>
      <c r="B190" s="9">
        <v>380625</v>
      </c>
      <c r="C190" s="9">
        <v>350175</v>
      </c>
      <c r="D190" s="10"/>
      <c r="E190" s="1"/>
      <c r="F190" s="1"/>
      <c r="G190" s="1"/>
    </row>
    <row r="191" spans="1:7" ht="26.25" x14ac:dyDescent="0.4">
      <c r="A191" s="1" t="s">
        <v>140</v>
      </c>
      <c r="B191" s="9">
        <v>4290000</v>
      </c>
      <c r="C191" s="9">
        <v>3660000</v>
      </c>
      <c r="D191" s="10"/>
      <c r="E191" s="1"/>
      <c r="F191" s="1"/>
      <c r="G191" s="1"/>
    </row>
    <row r="192" spans="1:7" ht="26.25" x14ac:dyDescent="0.4">
      <c r="A192" s="1" t="s">
        <v>141</v>
      </c>
      <c r="B192" s="9">
        <v>14400993.25</v>
      </c>
      <c r="C192" s="9">
        <v>8814206.5999999996</v>
      </c>
      <c r="D192" s="10"/>
      <c r="E192" s="1"/>
      <c r="F192" s="1"/>
      <c r="G192" s="1"/>
    </row>
    <row r="193" spans="1:17" ht="26.25" x14ac:dyDescent="0.4">
      <c r="A193" s="1" t="s">
        <v>142</v>
      </c>
      <c r="B193" s="9">
        <v>1443914.61</v>
      </c>
      <c r="C193" s="9">
        <v>493515.97</v>
      </c>
      <c r="D193" s="10"/>
      <c r="E193" s="1"/>
      <c r="F193" s="1"/>
      <c r="G193" s="1"/>
      <c r="N193" s="62"/>
      <c r="O193" s="62"/>
      <c r="P193" s="63"/>
      <c r="Q193" s="62"/>
    </row>
    <row r="194" spans="1:17" ht="26.25" x14ac:dyDescent="0.4">
      <c r="A194" s="1" t="s">
        <v>143</v>
      </c>
      <c r="B194" s="9">
        <v>2294300</v>
      </c>
      <c r="C194" s="9">
        <v>8380500</v>
      </c>
      <c r="D194" s="10"/>
      <c r="E194" s="1"/>
      <c r="F194" s="1"/>
      <c r="G194" s="1"/>
    </row>
    <row r="195" spans="1:17" ht="26.25" x14ac:dyDescent="0.4">
      <c r="A195" s="1" t="s">
        <v>144</v>
      </c>
      <c r="B195" s="9">
        <v>804683.91</v>
      </c>
      <c r="C195" s="9">
        <v>1800507.61</v>
      </c>
      <c r="D195" s="10"/>
      <c r="E195" s="1"/>
      <c r="F195" s="1"/>
      <c r="G195" s="1"/>
    </row>
    <row r="196" spans="1:17" ht="27" thickBot="1" x14ac:dyDescent="0.45">
      <c r="A196" s="2" t="s">
        <v>8</v>
      </c>
      <c r="B196" s="50">
        <f>SUM(B178:B195)</f>
        <v>169364776.07000002</v>
      </c>
      <c r="C196" s="50">
        <f>SUM(C178:C195)</f>
        <v>134354744.40000001</v>
      </c>
      <c r="D196" s="10"/>
      <c r="E196" s="41"/>
      <c r="F196" s="1"/>
      <c r="G196" s="1"/>
      <c r="O196" s="35"/>
    </row>
    <row r="197" spans="1:17" ht="27" thickTop="1" x14ac:dyDescent="0.4">
      <c r="A197" s="1" t="s">
        <v>145</v>
      </c>
      <c r="B197" s="43"/>
      <c r="C197" s="1"/>
      <c r="D197" s="1"/>
      <c r="E197" s="1"/>
      <c r="F197" s="1"/>
      <c r="G197" s="1"/>
    </row>
    <row r="198" spans="1:17" ht="99.75" customHeight="1" x14ac:dyDescent="0.4">
      <c r="A198" s="22" t="s">
        <v>146</v>
      </c>
      <c r="B198" s="22"/>
      <c r="C198" s="22"/>
      <c r="D198" s="64"/>
      <c r="E198" s="1"/>
      <c r="F198" s="1"/>
      <c r="G198" s="1"/>
    </row>
    <row r="199" spans="1:17" ht="26.25" x14ac:dyDescent="0.4">
      <c r="A199" s="22"/>
      <c r="B199" s="22"/>
      <c r="C199" s="22"/>
      <c r="D199" s="2"/>
      <c r="E199" s="1"/>
      <c r="F199" s="1"/>
      <c r="G199" s="1"/>
    </row>
    <row r="200" spans="1:17" ht="26.25" x14ac:dyDescent="0.4">
      <c r="A200" s="22"/>
      <c r="B200" s="22"/>
      <c r="C200" s="22"/>
      <c r="D200" s="2"/>
      <c r="E200" s="1"/>
      <c r="F200" s="1"/>
      <c r="G200" s="1"/>
    </row>
    <row r="201" spans="1:17" ht="26.25" x14ac:dyDescent="0.4">
      <c r="A201" s="2"/>
      <c r="B201" s="2"/>
      <c r="C201" s="2"/>
      <c r="D201" s="2"/>
      <c r="E201" s="1"/>
      <c r="F201" s="1"/>
      <c r="G201" s="1"/>
    </row>
    <row r="202" spans="1:17" ht="26.25" x14ac:dyDescent="0.4">
      <c r="A202" s="2" t="s">
        <v>147</v>
      </c>
      <c r="B202" s="1"/>
      <c r="C202" s="1"/>
      <c r="D202" s="1"/>
      <c r="E202" s="1"/>
      <c r="F202" s="1"/>
      <c r="G202" s="1"/>
    </row>
    <row r="203" spans="1:17" ht="54" customHeight="1" x14ac:dyDescent="0.4">
      <c r="D203" s="1"/>
      <c r="E203" s="1"/>
      <c r="F203" s="1"/>
      <c r="G203" s="1"/>
    </row>
    <row r="204" spans="1:17" ht="51.75" customHeight="1" x14ac:dyDescent="0.4">
      <c r="A204" s="29" t="s">
        <v>148</v>
      </c>
      <c r="B204" s="29"/>
      <c r="C204" s="29"/>
      <c r="D204" s="13"/>
      <c r="E204" s="1"/>
      <c r="F204" s="1"/>
      <c r="G204" s="1"/>
    </row>
    <row r="205" spans="1:17" ht="26.25" x14ac:dyDescent="0.4">
      <c r="A205" s="6" t="s">
        <v>149</v>
      </c>
      <c r="B205" s="7">
        <v>2026</v>
      </c>
      <c r="C205" s="7">
        <v>2025</v>
      </c>
      <c r="D205" s="53"/>
      <c r="E205" s="1"/>
      <c r="F205" s="1"/>
      <c r="G205" s="1"/>
    </row>
    <row r="206" spans="1:17" ht="26.25" x14ac:dyDescent="0.4">
      <c r="A206" s="1" t="s">
        <v>150</v>
      </c>
      <c r="B206" s="65">
        <v>241000</v>
      </c>
      <c r="C206" s="66">
        <v>0</v>
      </c>
      <c r="D206" s="65"/>
      <c r="E206" s="1"/>
      <c r="F206" s="1"/>
      <c r="G206" s="1"/>
    </row>
    <row r="207" spans="1:17" ht="26.25" x14ac:dyDescent="0.4">
      <c r="A207" s="1" t="s">
        <v>151</v>
      </c>
      <c r="B207" s="65">
        <v>0</v>
      </c>
      <c r="C207" s="66">
        <v>500000</v>
      </c>
      <c r="D207" s="65"/>
      <c r="E207" s="1"/>
      <c r="F207" s="1"/>
      <c r="G207" s="1"/>
    </row>
    <row r="208" spans="1:17" ht="26.25" x14ac:dyDescent="0.4">
      <c r="A208" s="1" t="s">
        <v>152</v>
      </c>
      <c r="B208" s="15">
        <v>1480374.1</v>
      </c>
      <c r="C208" s="15">
        <v>850318.34</v>
      </c>
      <c r="D208" s="10"/>
      <c r="E208" s="1"/>
      <c r="F208" s="1"/>
      <c r="G208" s="1"/>
    </row>
    <row r="209" spans="1:7" ht="27" thickBot="1" x14ac:dyDescent="0.45">
      <c r="A209" s="2" t="s">
        <v>153</v>
      </c>
      <c r="B209" s="39">
        <f>+B206+B207+B208</f>
        <v>1721374.1</v>
      </c>
      <c r="C209" s="50">
        <f>+C206+C207+C208</f>
        <v>1350318.3399999999</v>
      </c>
      <c r="D209" s="38"/>
      <c r="E209" s="1"/>
      <c r="F209" s="1"/>
      <c r="G209" s="1"/>
    </row>
    <row r="210" spans="1:7" ht="27" thickTop="1" x14ac:dyDescent="0.4">
      <c r="A210" s="2"/>
      <c r="B210" s="38"/>
      <c r="C210" s="37"/>
      <c r="D210" s="38"/>
      <c r="E210" s="1"/>
      <c r="F210" s="1"/>
      <c r="G210" s="1"/>
    </row>
    <row r="211" spans="1:7" ht="26.25" x14ac:dyDescent="0.4">
      <c r="A211" s="2" t="s">
        <v>154</v>
      </c>
      <c r="B211" s="38"/>
      <c r="C211" s="37"/>
      <c r="D211" s="38"/>
      <c r="E211" s="1"/>
      <c r="F211" s="1"/>
      <c r="G211" s="1"/>
    </row>
    <row r="212" spans="1:7" ht="26.25" x14ac:dyDescent="0.4">
      <c r="A212" s="2" t="s">
        <v>155</v>
      </c>
      <c r="B212" s="38"/>
      <c r="C212" s="37"/>
      <c r="D212" s="38"/>
      <c r="E212" s="1"/>
      <c r="F212" s="1"/>
      <c r="G212" s="1"/>
    </row>
    <row r="213" spans="1:7" ht="26.25" x14ac:dyDescent="0.4">
      <c r="A213" s="2" t="s">
        <v>156</v>
      </c>
      <c r="B213" s="53"/>
      <c r="C213" s="53"/>
      <c r="D213" s="53"/>
      <c r="E213" s="1"/>
      <c r="F213" s="1"/>
      <c r="G213" s="1"/>
    </row>
    <row r="214" spans="1:7" ht="26.25" x14ac:dyDescent="0.4">
      <c r="A214" s="2"/>
      <c r="B214" s="53"/>
      <c r="C214" s="53"/>
      <c r="D214" s="53"/>
      <c r="E214" s="1"/>
      <c r="F214" s="1"/>
      <c r="G214" s="1"/>
    </row>
    <row r="215" spans="1:7" ht="26.25" x14ac:dyDescent="0.4">
      <c r="A215" s="2" t="s">
        <v>157</v>
      </c>
      <c r="B215" s="1"/>
      <c r="C215" s="1"/>
      <c r="D215" s="1"/>
      <c r="E215" s="1"/>
      <c r="F215" s="1"/>
      <c r="G215" s="1"/>
    </row>
    <row r="216" spans="1:7" ht="52.5" customHeight="1" x14ac:dyDescent="0.4">
      <c r="A216" s="67" t="s">
        <v>158</v>
      </c>
      <c r="B216" s="67"/>
      <c r="C216" s="67"/>
      <c r="D216" s="1"/>
      <c r="E216" s="1"/>
      <c r="F216" s="1"/>
      <c r="G216" s="1"/>
    </row>
    <row r="217" spans="1:7" ht="26.25" x14ac:dyDescent="0.4">
      <c r="A217" s="1"/>
      <c r="B217" s="1"/>
      <c r="C217" s="1"/>
      <c r="D217" s="1"/>
      <c r="E217" s="1"/>
      <c r="F217" s="1"/>
      <c r="G217" s="1"/>
    </row>
    <row r="218" spans="1:7" ht="26.25" x14ac:dyDescent="0.4">
      <c r="A218" s="6" t="s">
        <v>2</v>
      </c>
      <c r="B218" s="7">
        <v>2026</v>
      </c>
      <c r="C218" s="7">
        <v>2025</v>
      </c>
      <c r="D218" s="8"/>
      <c r="E218" s="1"/>
      <c r="F218" s="1"/>
      <c r="G218" s="1"/>
    </row>
    <row r="219" spans="1:7" ht="26.25" x14ac:dyDescent="0.4">
      <c r="A219" s="1" t="s">
        <v>159</v>
      </c>
      <c r="B219" s="10">
        <v>585762.30000000005</v>
      </c>
      <c r="C219" s="10">
        <v>319916.21000000002</v>
      </c>
      <c r="D219" s="10"/>
      <c r="E219" s="1"/>
      <c r="F219" s="1"/>
      <c r="G219" s="1"/>
    </row>
    <row r="220" spans="1:7" ht="26.25" x14ac:dyDescent="0.4">
      <c r="A220" s="1" t="s">
        <v>160</v>
      </c>
      <c r="B220" s="10">
        <v>33303</v>
      </c>
      <c r="C220" s="10">
        <v>338210</v>
      </c>
      <c r="D220" s="10"/>
      <c r="E220" s="1"/>
      <c r="F220" s="1"/>
      <c r="G220" s="1"/>
    </row>
    <row r="221" spans="1:7" ht="26.25" x14ac:dyDescent="0.4">
      <c r="A221" s="1" t="s">
        <v>161</v>
      </c>
      <c r="B221" s="10">
        <v>266299</v>
      </c>
      <c r="C221" s="10">
        <v>89783</v>
      </c>
      <c r="D221" s="10"/>
      <c r="E221" s="1"/>
      <c r="F221" s="1"/>
      <c r="G221" s="1"/>
    </row>
    <row r="222" spans="1:7" ht="26.25" x14ac:dyDescent="0.4">
      <c r="A222" s="1" t="s">
        <v>162</v>
      </c>
      <c r="B222" s="10">
        <v>2221918.52</v>
      </c>
      <c r="C222" s="10">
        <v>702678.2</v>
      </c>
      <c r="D222" s="10"/>
      <c r="E222" s="1"/>
      <c r="F222" s="1"/>
      <c r="G222" s="1"/>
    </row>
    <row r="223" spans="1:7" ht="26.25" x14ac:dyDescent="0.4">
      <c r="A223" s="1" t="s">
        <v>163</v>
      </c>
      <c r="B223" s="68">
        <v>234579.85</v>
      </c>
      <c r="C223" s="10">
        <v>134167.76</v>
      </c>
      <c r="D223" s="10"/>
      <c r="E223" s="1"/>
      <c r="F223" s="1"/>
      <c r="G223" s="1"/>
    </row>
    <row r="224" spans="1:7" ht="26.25" x14ac:dyDescent="0.4">
      <c r="A224" s="1" t="s">
        <v>164</v>
      </c>
      <c r="B224" s="68">
        <v>46748.91</v>
      </c>
      <c r="C224" s="10">
        <v>162050.25</v>
      </c>
      <c r="D224" s="10"/>
      <c r="E224" s="1"/>
      <c r="F224" s="1"/>
      <c r="G224" s="1"/>
    </row>
    <row r="225" spans="1:7" ht="26.25" x14ac:dyDescent="0.4">
      <c r="A225" s="1" t="s">
        <v>165</v>
      </c>
      <c r="B225" s="10">
        <v>0</v>
      </c>
      <c r="C225" s="10">
        <v>599145</v>
      </c>
      <c r="D225" s="10"/>
      <c r="E225" s="1"/>
      <c r="F225" s="1"/>
      <c r="G225" s="1"/>
    </row>
    <row r="226" spans="1:7" ht="26.25" x14ac:dyDescent="0.4">
      <c r="A226" s="1" t="s">
        <v>166</v>
      </c>
      <c r="B226" s="10">
        <v>0</v>
      </c>
      <c r="C226" s="10">
        <v>1000</v>
      </c>
      <c r="D226" s="10"/>
      <c r="E226" s="1"/>
      <c r="F226" s="1"/>
      <c r="G226" s="1"/>
    </row>
    <row r="227" spans="1:7" ht="26.25" x14ac:dyDescent="0.4">
      <c r="A227" s="1" t="s">
        <v>167</v>
      </c>
      <c r="B227" s="10">
        <v>1254.5999999999999</v>
      </c>
      <c r="C227" s="10">
        <v>2688.95</v>
      </c>
      <c r="D227" s="10"/>
      <c r="E227" s="1"/>
      <c r="F227" s="1"/>
      <c r="G227" s="1"/>
    </row>
    <row r="228" spans="1:7" ht="26.25" x14ac:dyDescent="0.4">
      <c r="A228" s="1" t="s">
        <v>168</v>
      </c>
      <c r="B228" s="10">
        <v>4500000</v>
      </c>
      <c r="C228" s="10">
        <v>2007663</v>
      </c>
      <c r="D228" s="10"/>
      <c r="E228" s="12"/>
      <c r="F228" s="1"/>
      <c r="G228" s="43"/>
    </row>
    <row r="229" spans="1:7" ht="26.25" x14ac:dyDescent="0.4">
      <c r="A229" s="1" t="s">
        <v>169</v>
      </c>
      <c r="B229" s="10">
        <v>1500000</v>
      </c>
      <c r="C229" s="10">
        <v>0</v>
      </c>
      <c r="D229" s="10"/>
      <c r="E229" s="1"/>
      <c r="F229" s="1"/>
      <c r="G229" s="1"/>
    </row>
    <row r="230" spans="1:7" ht="27" customHeight="1" x14ac:dyDescent="0.4">
      <c r="A230" s="1" t="s">
        <v>170</v>
      </c>
      <c r="B230" s="10">
        <v>0</v>
      </c>
      <c r="C230" s="10">
        <v>400</v>
      </c>
      <c r="D230" s="10"/>
      <c r="E230" s="25"/>
      <c r="F230" s="25"/>
      <c r="G230" s="25"/>
    </row>
    <row r="231" spans="1:7" ht="26.25" customHeight="1" x14ac:dyDescent="0.4">
      <c r="A231" s="1" t="s">
        <v>171</v>
      </c>
      <c r="B231" s="10">
        <v>0</v>
      </c>
      <c r="C231" s="10">
        <v>1420</v>
      </c>
      <c r="D231" s="10"/>
      <c r="E231" s="25"/>
      <c r="F231" s="25"/>
      <c r="G231" s="25"/>
    </row>
    <row r="232" spans="1:7" ht="26.25" x14ac:dyDescent="0.4">
      <c r="A232" s="1" t="s">
        <v>172</v>
      </c>
      <c r="B232" s="10">
        <v>61360</v>
      </c>
      <c r="C232" s="10">
        <v>84100</v>
      </c>
      <c r="D232" s="10"/>
      <c r="E232" s="1"/>
      <c r="F232" s="1"/>
      <c r="G232" s="1"/>
    </row>
    <row r="233" spans="1:7" ht="26.25" x14ac:dyDescent="0.4">
      <c r="A233" s="1" t="s">
        <v>173</v>
      </c>
      <c r="B233" s="10">
        <v>663</v>
      </c>
      <c r="C233" s="10"/>
      <c r="D233" s="10"/>
      <c r="E233" s="1"/>
      <c r="F233" s="1"/>
      <c r="G233" s="1"/>
    </row>
    <row r="234" spans="1:7" ht="26.25" x14ac:dyDescent="0.4">
      <c r="A234" s="1" t="s">
        <v>174</v>
      </c>
      <c r="B234" s="10">
        <v>0</v>
      </c>
      <c r="C234" s="10">
        <v>8059.4</v>
      </c>
      <c r="D234" s="10"/>
      <c r="E234" s="1"/>
      <c r="F234" s="1"/>
      <c r="G234" s="1"/>
    </row>
    <row r="235" spans="1:7" ht="26.25" x14ac:dyDescent="0.4">
      <c r="A235" s="1" t="s">
        <v>175</v>
      </c>
      <c r="B235" s="10">
        <v>7378.41</v>
      </c>
      <c r="C235" s="10">
        <v>48</v>
      </c>
      <c r="D235" s="10"/>
      <c r="E235" s="1"/>
      <c r="F235" s="1"/>
      <c r="G235" s="1"/>
    </row>
    <row r="236" spans="1:7" ht="26.25" x14ac:dyDescent="0.4">
      <c r="A236" s="1" t="s">
        <v>176</v>
      </c>
      <c r="B236" s="10">
        <v>0</v>
      </c>
      <c r="C236" s="10">
        <v>0</v>
      </c>
      <c r="D236" s="10"/>
      <c r="E236" s="1"/>
      <c r="F236" s="1"/>
      <c r="G236" s="1"/>
    </row>
    <row r="237" spans="1:7" ht="26.25" x14ac:dyDescent="0.4">
      <c r="A237" s="1" t="s">
        <v>177</v>
      </c>
      <c r="B237" s="10">
        <v>30680</v>
      </c>
      <c r="C237" s="10">
        <v>560</v>
      </c>
      <c r="D237" s="10"/>
      <c r="E237" s="1"/>
      <c r="F237" s="1"/>
      <c r="G237" s="1"/>
    </row>
    <row r="238" spans="1:7" ht="26.25" x14ac:dyDescent="0.4">
      <c r="A238" s="1" t="s">
        <v>178</v>
      </c>
      <c r="B238" s="10">
        <v>70856</v>
      </c>
      <c r="C238" s="10"/>
      <c r="D238" s="10"/>
      <c r="E238" s="1"/>
      <c r="F238" s="1"/>
      <c r="G238" s="1"/>
    </row>
    <row r="239" spans="1:7" ht="26.25" x14ac:dyDescent="0.4">
      <c r="A239" s="1" t="s">
        <v>179</v>
      </c>
      <c r="B239" s="10">
        <v>97137.600000000006</v>
      </c>
      <c r="C239" s="10"/>
      <c r="D239" s="10"/>
      <c r="E239" s="1"/>
      <c r="F239" s="1"/>
      <c r="G239" s="1"/>
    </row>
    <row r="240" spans="1:7" ht="26.25" x14ac:dyDescent="0.4">
      <c r="A240" s="1" t="s">
        <v>180</v>
      </c>
      <c r="B240" s="10">
        <v>233050</v>
      </c>
      <c r="C240" s="10"/>
      <c r="D240" s="10"/>
      <c r="E240" s="1"/>
      <c r="F240" s="1"/>
      <c r="G240" s="1"/>
    </row>
    <row r="241" spans="1:7" ht="26.25" x14ac:dyDescent="0.4">
      <c r="A241" s="1" t="s">
        <v>181</v>
      </c>
      <c r="B241" s="10">
        <v>11670</v>
      </c>
      <c r="C241" s="10">
        <v>5900</v>
      </c>
      <c r="D241" s="10"/>
      <c r="E241" s="1"/>
      <c r="F241" s="1"/>
      <c r="G241" s="1"/>
    </row>
    <row r="242" spans="1:7" ht="26.25" x14ac:dyDescent="0.4">
      <c r="A242" s="1" t="s">
        <v>182</v>
      </c>
      <c r="B242" s="68">
        <v>10328</v>
      </c>
      <c r="C242" s="10">
        <v>0</v>
      </c>
      <c r="D242" s="10"/>
      <c r="E242" s="1"/>
      <c r="F242" s="1"/>
      <c r="G242" s="1"/>
    </row>
    <row r="243" spans="1:7" ht="26.25" x14ac:dyDescent="0.4">
      <c r="A243" s="1" t="s">
        <v>183</v>
      </c>
      <c r="B243" s="68">
        <v>214771.49</v>
      </c>
      <c r="C243" s="10">
        <v>0</v>
      </c>
      <c r="D243" s="10"/>
      <c r="E243" s="1"/>
      <c r="F243" s="1"/>
      <c r="G243" s="1"/>
    </row>
    <row r="244" spans="1:7" ht="26.25" x14ac:dyDescent="0.4">
      <c r="A244" s="1" t="s">
        <v>184</v>
      </c>
      <c r="B244" s="68">
        <v>444804.51</v>
      </c>
      <c r="C244" s="10">
        <v>0</v>
      </c>
      <c r="D244" s="10"/>
      <c r="E244" s="1"/>
      <c r="F244" s="1"/>
      <c r="G244" s="1"/>
    </row>
    <row r="245" spans="1:7" ht="26.25" x14ac:dyDescent="0.4">
      <c r="A245" s="1" t="s">
        <v>185</v>
      </c>
      <c r="B245" s="68">
        <v>0</v>
      </c>
      <c r="C245" s="10">
        <v>100</v>
      </c>
      <c r="D245" s="10"/>
      <c r="E245" s="1"/>
      <c r="F245" s="1"/>
      <c r="G245" s="1"/>
    </row>
    <row r="246" spans="1:7" ht="26.25" x14ac:dyDescent="0.4">
      <c r="A246" s="1" t="s">
        <v>186</v>
      </c>
      <c r="B246" s="68">
        <v>2000</v>
      </c>
      <c r="C246" s="10">
        <v>220</v>
      </c>
      <c r="D246" s="10"/>
      <c r="E246" s="1"/>
      <c r="F246" s="1"/>
      <c r="G246" s="1"/>
    </row>
    <row r="247" spans="1:7" ht="26.25" x14ac:dyDescent="0.4">
      <c r="A247" s="1" t="s">
        <v>187</v>
      </c>
      <c r="B247" s="68">
        <v>494295.1</v>
      </c>
      <c r="C247" s="10">
        <v>159296.23000000001</v>
      </c>
      <c r="D247" s="10"/>
      <c r="E247" s="1"/>
      <c r="F247" s="1"/>
      <c r="G247" s="1"/>
    </row>
    <row r="248" spans="1:7" ht="26.25" x14ac:dyDescent="0.4">
      <c r="A248" s="1" t="s">
        <v>188</v>
      </c>
      <c r="B248" s="10">
        <v>253860</v>
      </c>
      <c r="C248" s="10">
        <v>280890</v>
      </c>
      <c r="D248" s="10"/>
      <c r="E248" s="1"/>
      <c r="F248" s="1"/>
      <c r="G248" s="1"/>
    </row>
    <row r="249" spans="1:7" ht="26.25" x14ac:dyDescent="0.4">
      <c r="A249" s="1" t="s">
        <v>189</v>
      </c>
      <c r="B249" s="10">
        <v>22123.45</v>
      </c>
      <c r="C249" s="10">
        <v>5342</v>
      </c>
      <c r="D249" s="10"/>
      <c r="E249" s="1"/>
      <c r="F249" s="1"/>
      <c r="G249" s="1"/>
    </row>
    <row r="250" spans="1:7" ht="26.25" x14ac:dyDescent="0.4">
      <c r="A250" s="1" t="s">
        <v>190</v>
      </c>
      <c r="B250" s="10">
        <v>80859.5</v>
      </c>
      <c r="C250" s="10"/>
      <c r="D250" s="10"/>
      <c r="E250" s="1"/>
      <c r="F250" s="1"/>
      <c r="G250" s="1"/>
    </row>
    <row r="251" spans="1:7" ht="26.25" x14ac:dyDescent="0.4">
      <c r="A251" s="1" t="s">
        <v>191</v>
      </c>
      <c r="B251" s="10">
        <v>455921.35</v>
      </c>
      <c r="C251" s="10">
        <v>504688.66</v>
      </c>
      <c r="D251" s="10"/>
      <c r="E251" s="1"/>
      <c r="F251" s="1"/>
      <c r="G251" s="1"/>
    </row>
    <row r="252" spans="1:7" ht="26.25" x14ac:dyDescent="0.4">
      <c r="A252" s="1" t="s">
        <v>192</v>
      </c>
      <c r="B252" s="10">
        <v>1500393.86</v>
      </c>
      <c r="C252" s="10">
        <v>66004.27</v>
      </c>
      <c r="D252" s="10"/>
      <c r="E252" s="1"/>
      <c r="F252" s="1"/>
      <c r="G252" s="1"/>
    </row>
    <row r="253" spans="1:7" ht="26.25" x14ac:dyDescent="0.4">
      <c r="A253" s="1" t="s">
        <v>193</v>
      </c>
      <c r="B253" s="10">
        <v>7510</v>
      </c>
      <c r="C253" s="10">
        <v>0</v>
      </c>
      <c r="D253" s="10"/>
      <c r="E253" s="1"/>
      <c r="F253" s="1"/>
      <c r="G253" s="1"/>
    </row>
    <row r="254" spans="1:7" ht="26.25" x14ac:dyDescent="0.4">
      <c r="A254" s="1" t="s">
        <v>194</v>
      </c>
      <c r="B254" s="10">
        <v>451661.28</v>
      </c>
      <c r="C254" s="10">
        <v>102755.8</v>
      </c>
      <c r="D254" s="10"/>
      <c r="E254" s="1"/>
      <c r="F254" s="1"/>
      <c r="G254" s="1"/>
    </row>
    <row r="255" spans="1:7" ht="26.25" x14ac:dyDescent="0.4">
      <c r="A255" s="1" t="s">
        <v>195</v>
      </c>
      <c r="B255" s="15">
        <v>15990.93</v>
      </c>
      <c r="C255" s="15">
        <v>40057.43</v>
      </c>
      <c r="D255" s="10"/>
      <c r="E255" s="1"/>
      <c r="F255" s="1"/>
      <c r="G255" s="1"/>
    </row>
    <row r="256" spans="1:7" ht="27" thickBot="1" x14ac:dyDescent="0.45">
      <c r="A256" s="2" t="s">
        <v>8</v>
      </c>
      <c r="B256" s="50">
        <f>SUM(B219:B255)</f>
        <v>13857180.659999996</v>
      </c>
      <c r="C256" s="50">
        <f>SUM(C219:C255)</f>
        <v>5617144.1600000001</v>
      </c>
      <c r="D256" s="10"/>
      <c r="E256" s="1"/>
      <c r="F256" s="1"/>
      <c r="G256" s="1"/>
    </row>
    <row r="257" spans="1:8" ht="27" thickTop="1" x14ac:dyDescent="0.4">
      <c r="A257" s="2"/>
      <c r="B257" s="37"/>
      <c r="C257" s="37"/>
      <c r="D257" s="10"/>
      <c r="E257" s="1"/>
      <c r="F257" s="1"/>
      <c r="G257" s="1"/>
    </row>
    <row r="258" spans="1:8" ht="26.25" customHeight="1" x14ac:dyDescent="0.4">
      <c r="A258" s="2"/>
      <c r="B258" s="37"/>
      <c r="C258" s="37"/>
      <c r="D258" s="38"/>
      <c r="E258" s="1"/>
      <c r="F258" s="1"/>
      <c r="G258" s="1"/>
    </row>
    <row r="259" spans="1:8" ht="26.25" x14ac:dyDescent="0.4">
      <c r="A259" s="2"/>
      <c r="B259" s="37"/>
      <c r="C259" s="37"/>
      <c r="D259" s="38"/>
      <c r="E259" s="1"/>
      <c r="F259" s="1"/>
      <c r="G259" s="1"/>
    </row>
    <row r="260" spans="1:8" ht="26.25" x14ac:dyDescent="0.4">
      <c r="A260" s="11"/>
      <c r="B260" s="69"/>
      <c r="C260" s="11"/>
      <c r="D260" s="11"/>
      <c r="E260" s="11"/>
      <c r="F260" s="1"/>
      <c r="G260" s="1"/>
    </row>
    <row r="261" spans="1:8" ht="26.25" x14ac:dyDescent="0.4">
      <c r="A261" s="70" t="s">
        <v>196</v>
      </c>
      <c r="B261" s="71"/>
      <c r="C261" s="71"/>
      <c r="D261" s="71"/>
      <c r="E261" s="11"/>
      <c r="F261" s="1"/>
      <c r="G261" s="1"/>
    </row>
    <row r="262" spans="1:8" ht="26.25" x14ac:dyDescent="0.4">
      <c r="A262" s="11" t="s">
        <v>197</v>
      </c>
      <c r="B262" s="71"/>
      <c r="C262" s="71"/>
      <c r="D262" s="71"/>
      <c r="E262" s="72"/>
      <c r="F262" s="1"/>
      <c r="G262" s="60"/>
      <c r="H262" s="73"/>
    </row>
    <row r="263" spans="1:8" ht="26.25" x14ac:dyDescent="0.4">
      <c r="A263" s="11"/>
      <c r="B263" s="71"/>
      <c r="C263" s="71"/>
      <c r="D263" s="71"/>
      <c r="E263" s="14"/>
      <c r="F263" s="1"/>
      <c r="G263" s="12"/>
      <c r="H263" s="74"/>
    </row>
    <row r="264" spans="1:8" ht="26.25" x14ac:dyDescent="0.4">
      <c r="A264" s="70" t="s">
        <v>2</v>
      </c>
      <c r="B264" s="75">
        <v>2026</v>
      </c>
      <c r="C264" s="75">
        <v>2025</v>
      </c>
      <c r="D264" s="75"/>
      <c r="E264" s="14"/>
      <c r="F264" s="1"/>
      <c r="G264" s="12"/>
      <c r="H264" s="74"/>
    </row>
    <row r="265" spans="1:8" ht="26.25" x14ac:dyDescent="0.4">
      <c r="A265" s="11" t="s">
        <v>198</v>
      </c>
      <c r="B265" s="10">
        <v>246557.88</v>
      </c>
      <c r="C265" s="10">
        <v>166286.56</v>
      </c>
      <c r="D265" s="10"/>
      <c r="E265" s="14"/>
      <c r="F265" s="1"/>
      <c r="G265" s="12"/>
      <c r="H265" s="74"/>
    </row>
    <row r="266" spans="1:8" ht="26.25" x14ac:dyDescent="0.4">
      <c r="A266" s="11" t="s">
        <v>199</v>
      </c>
      <c r="B266" s="10">
        <v>1523372.82</v>
      </c>
      <c r="C266" s="10">
        <v>1177667.8400000001</v>
      </c>
      <c r="D266" s="10"/>
      <c r="E266" s="14"/>
      <c r="F266" s="1"/>
      <c r="G266" s="12"/>
      <c r="H266" s="74"/>
    </row>
    <row r="267" spans="1:8" ht="26.25" x14ac:dyDescent="0.4">
      <c r="A267" s="11" t="s">
        <v>200</v>
      </c>
      <c r="B267" s="10">
        <v>5703567.7800000003</v>
      </c>
      <c r="C267" s="10">
        <v>1302676.0900000001</v>
      </c>
      <c r="D267" s="10"/>
      <c r="E267" s="14"/>
      <c r="F267" s="1"/>
      <c r="G267" s="12"/>
      <c r="H267" s="74"/>
    </row>
    <row r="268" spans="1:8" ht="26.25" x14ac:dyDescent="0.4">
      <c r="A268" s="11" t="s">
        <v>201</v>
      </c>
      <c r="B268" s="15">
        <v>14500.02</v>
      </c>
      <c r="C268" s="15">
        <v>14500.02</v>
      </c>
      <c r="D268" s="10"/>
      <c r="E268" s="14"/>
      <c r="F268" s="1"/>
      <c r="G268" s="12"/>
      <c r="H268" s="74"/>
    </row>
    <row r="269" spans="1:8" ht="27" thickBot="1" x14ac:dyDescent="0.45">
      <c r="A269" s="70" t="s">
        <v>8</v>
      </c>
      <c r="B269" s="39">
        <f>+B265+B266+B267+B268</f>
        <v>7487998.5</v>
      </c>
      <c r="C269" s="39">
        <f>+C265+C266+C267+C268</f>
        <v>2661130.5100000002</v>
      </c>
      <c r="D269" s="10"/>
      <c r="E269" s="14"/>
      <c r="F269" s="1"/>
      <c r="G269" s="12"/>
    </row>
    <row r="270" spans="1:8" ht="27" thickTop="1" x14ac:dyDescent="0.4">
      <c r="A270" s="70"/>
      <c r="B270" s="38"/>
      <c r="C270" s="38"/>
      <c r="D270" s="10"/>
      <c r="E270" s="14"/>
      <c r="F270" s="1"/>
      <c r="G270" s="41"/>
    </row>
    <row r="271" spans="1:8" ht="26.25" x14ac:dyDescent="0.4">
      <c r="A271" s="70"/>
      <c r="B271" s="38"/>
      <c r="C271" s="38"/>
      <c r="D271" s="10"/>
      <c r="E271" s="11"/>
      <c r="F271" s="1"/>
      <c r="G271" s="1"/>
    </row>
    <row r="272" spans="1:8" ht="26.25" x14ac:dyDescent="0.4">
      <c r="A272" s="70" t="s">
        <v>202</v>
      </c>
      <c r="B272" s="76"/>
      <c r="C272" s="76"/>
      <c r="D272" s="11"/>
      <c r="E272" s="11"/>
      <c r="F272" s="1"/>
      <c r="G272" s="1"/>
    </row>
    <row r="273" spans="1:7" ht="26.25" x14ac:dyDescent="0.4">
      <c r="A273" s="1" t="s">
        <v>203</v>
      </c>
      <c r="B273" s="1"/>
      <c r="C273" s="1"/>
      <c r="D273" s="1"/>
      <c r="E273" s="1"/>
      <c r="F273" s="1"/>
      <c r="G273" s="1"/>
    </row>
    <row r="274" spans="1:7" ht="26.25" x14ac:dyDescent="0.4">
      <c r="A274" s="1"/>
      <c r="B274" s="1"/>
      <c r="C274" s="1"/>
      <c r="D274" s="1"/>
      <c r="E274" s="1"/>
      <c r="F274" s="1"/>
      <c r="G274" s="1"/>
    </row>
    <row r="275" spans="1:7" ht="26.25" x14ac:dyDescent="0.4">
      <c r="A275" s="6" t="s">
        <v>2</v>
      </c>
      <c r="B275" s="7">
        <v>2026</v>
      </c>
      <c r="C275" s="7">
        <v>2025</v>
      </c>
      <c r="D275" s="8"/>
      <c r="E275" s="1"/>
      <c r="F275" s="1"/>
      <c r="G275" s="1"/>
    </row>
    <row r="276" spans="1:7" ht="26.25" x14ac:dyDescent="0.4">
      <c r="A276" s="1" t="s">
        <v>204</v>
      </c>
      <c r="B276" s="9">
        <v>1216197.33</v>
      </c>
      <c r="C276" s="10">
        <v>767900.5</v>
      </c>
      <c r="D276" s="10"/>
      <c r="E276" s="1"/>
      <c r="F276" s="1"/>
      <c r="G276" s="1"/>
    </row>
    <row r="277" spans="1:7" ht="26.25" x14ac:dyDescent="0.4">
      <c r="A277" s="1" t="s">
        <v>205</v>
      </c>
      <c r="B277" s="9">
        <v>2422842.77</v>
      </c>
      <c r="C277" s="10">
        <v>1429244.61</v>
      </c>
      <c r="D277" s="10"/>
      <c r="E277" s="1"/>
      <c r="F277" s="1"/>
      <c r="G277" s="1"/>
    </row>
    <row r="278" spans="1:7" ht="26.25" x14ac:dyDescent="0.4">
      <c r="A278" s="1" t="s">
        <v>206</v>
      </c>
      <c r="B278" s="9">
        <v>8882457.9900000002</v>
      </c>
      <c r="C278" s="10">
        <v>6346326.3200000003</v>
      </c>
      <c r="D278" s="10"/>
      <c r="E278" s="1"/>
      <c r="F278" s="1"/>
      <c r="G278" s="1"/>
    </row>
    <row r="279" spans="1:7" ht="26.25" x14ac:dyDescent="0.4">
      <c r="A279" s="1" t="s">
        <v>207</v>
      </c>
      <c r="B279" s="9">
        <v>1583005.5</v>
      </c>
      <c r="C279" s="10">
        <v>1728673.57</v>
      </c>
      <c r="D279" s="10"/>
      <c r="E279" s="1"/>
      <c r="F279" s="1"/>
      <c r="G279" s="1"/>
    </row>
    <row r="280" spans="1:7" ht="26.25" x14ac:dyDescent="0.4">
      <c r="A280" s="1" t="s">
        <v>208</v>
      </c>
      <c r="B280" s="9">
        <v>6610</v>
      </c>
      <c r="C280" s="10">
        <v>4860</v>
      </c>
      <c r="D280" s="10"/>
      <c r="E280" s="1"/>
      <c r="F280" s="1"/>
      <c r="G280" s="1"/>
    </row>
    <row r="281" spans="1:7" ht="26.25" x14ac:dyDescent="0.4">
      <c r="A281" s="1" t="s">
        <v>209</v>
      </c>
      <c r="B281" s="9">
        <v>12920</v>
      </c>
      <c r="C281" s="10">
        <v>13800</v>
      </c>
      <c r="D281" s="10"/>
      <c r="E281" s="1"/>
      <c r="F281" s="1"/>
      <c r="G281" s="1"/>
    </row>
    <row r="282" spans="1:7" ht="26.25" x14ac:dyDescent="0.4">
      <c r="A282" s="1" t="s">
        <v>210</v>
      </c>
      <c r="B282" s="9">
        <v>48218117.469999999</v>
      </c>
      <c r="C282" s="10">
        <v>23634143.969999999</v>
      </c>
      <c r="D282" s="10"/>
      <c r="E282" s="1"/>
      <c r="F282" s="1"/>
      <c r="G282" s="1"/>
    </row>
    <row r="283" spans="1:7" ht="26.25" x14ac:dyDescent="0.4">
      <c r="A283" s="1" t="s">
        <v>211</v>
      </c>
      <c r="B283" s="9">
        <v>1021954.44</v>
      </c>
      <c r="C283" s="10">
        <v>352649</v>
      </c>
      <c r="D283" s="10"/>
      <c r="E283" s="1"/>
      <c r="F283" s="1"/>
      <c r="G283" s="1"/>
    </row>
    <row r="284" spans="1:7" ht="26.25" x14ac:dyDescent="0.4">
      <c r="A284" s="1" t="s">
        <v>212</v>
      </c>
      <c r="B284" s="9">
        <v>779452.05</v>
      </c>
      <c r="C284" s="10">
        <v>257950</v>
      </c>
      <c r="D284" s="10"/>
      <c r="E284" s="1"/>
      <c r="F284" s="1"/>
      <c r="G284" s="1"/>
    </row>
    <row r="285" spans="1:7" ht="26.25" x14ac:dyDescent="0.4">
      <c r="A285" s="1" t="s">
        <v>213</v>
      </c>
      <c r="B285" s="9">
        <v>107880</v>
      </c>
      <c r="C285" s="10">
        <v>150610.6</v>
      </c>
      <c r="D285" s="10"/>
      <c r="E285" s="1"/>
      <c r="F285" s="1"/>
      <c r="G285" s="1"/>
    </row>
    <row r="286" spans="1:7" ht="26.25" x14ac:dyDescent="0.4">
      <c r="A286" s="1" t="s">
        <v>214</v>
      </c>
      <c r="B286" s="9">
        <v>114894</v>
      </c>
      <c r="C286" s="10">
        <v>533649.54</v>
      </c>
      <c r="D286" s="10"/>
      <c r="E286" s="12"/>
      <c r="F286" s="1"/>
      <c r="G286" s="1"/>
    </row>
    <row r="287" spans="1:7" ht="26.25" x14ac:dyDescent="0.4">
      <c r="A287" s="1" t="s">
        <v>215</v>
      </c>
      <c r="B287" s="9">
        <v>221841.9</v>
      </c>
      <c r="C287" s="10"/>
      <c r="D287" s="10"/>
      <c r="E287" s="1"/>
      <c r="F287" s="1"/>
      <c r="G287" s="1"/>
    </row>
    <row r="288" spans="1:7" ht="26.25" x14ac:dyDescent="0.4">
      <c r="A288" s="1" t="s">
        <v>216</v>
      </c>
      <c r="B288" s="9">
        <v>51268</v>
      </c>
      <c r="C288" s="10">
        <v>14660</v>
      </c>
      <c r="D288" s="10"/>
      <c r="E288" s="1"/>
      <c r="F288" s="1"/>
      <c r="G288" s="12"/>
    </row>
    <row r="289" spans="1:7" ht="26.25" x14ac:dyDescent="0.4">
      <c r="A289" s="1" t="s">
        <v>217</v>
      </c>
      <c r="B289" s="9">
        <v>12731.99</v>
      </c>
      <c r="C289" s="10">
        <v>8266.19</v>
      </c>
      <c r="D289" s="10"/>
      <c r="E289" s="1"/>
      <c r="F289" s="1"/>
      <c r="G289" s="1"/>
    </row>
    <row r="290" spans="1:7" ht="26.25" x14ac:dyDescent="0.4">
      <c r="A290" s="1" t="s">
        <v>218</v>
      </c>
      <c r="B290" s="9">
        <v>16900819.18</v>
      </c>
      <c r="C290" s="10">
        <v>4632205.18</v>
      </c>
      <c r="D290" s="10"/>
      <c r="E290" s="1"/>
      <c r="F290" s="1"/>
      <c r="G290" s="1"/>
    </row>
    <row r="291" spans="1:7" ht="26.25" x14ac:dyDescent="0.4">
      <c r="A291" s="1" t="s">
        <v>219</v>
      </c>
      <c r="B291" s="9">
        <v>15500</v>
      </c>
      <c r="C291" s="10">
        <v>281730</v>
      </c>
      <c r="D291" s="10"/>
      <c r="E291" s="1"/>
      <c r="F291" s="1"/>
      <c r="G291" s="1"/>
    </row>
    <row r="292" spans="1:7" ht="26.25" x14ac:dyDescent="0.4">
      <c r="A292" s="1" t="s">
        <v>220</v>
      </c>
      <c r="B292" s="9">
        <v>627791.86</v>
      </c>
      <c r="C292" s="10">
        <v>1049787</v>
      </c>
      <c r="D292" s="10"/>
      <c r="E292" s="1"/>
      <c r="F292" s="1"/>
      <c r="G292" s="1"/>
    </row>
    <row r="293" spans="1:7" ht="26.25" x14ac:dyDescent="0.4">
      <c r="A293" s="1" t="s">
        <v>221</v>
      </c>
      <c r="B293" s="9">
        <v>0</v>
      </c>
      <c r="C293" s="10">
        <v>18000</v>
      </c>
      <c r="D293" s="10"/>
      <c r="E293" s="1"/>
      <c r="F293" s="1"/>
      <c r="G293" s="1"/>
    </row>
    <row r="294" spans="1:7" ht="26.25" x14ac:dyDescent="0.4">
      <c r="A294" s="1" t="s">
        <v>222</v>
      </c>
      <c r="B294" s="9">
        <v>3300</v>
      </c>
      <c r="C294" s="10">
        <v>249300</v>
      </c>
      <c r="D294" s="10"/>
      <c r="E294" s="1"/>
      <c r="F294" s="1"/>
      <c r="G294" s="1"/>
    </row>
    <row r="295" spans="1:7" ht="26.25" x14ac:dyDescent="0.4">
      <c r="A295" s="1" t="s">
        <v>223</v>
      </c>
      <c r="B295" s="10">
        <v>1478552.29</v>
      </c>
      <c r="C295" s="10">
        <v>1776723.49</v>
      </c>
      <c r="D295" s="10"/>
      <c r="E295" s="1"/>
      <c r="F295" s="1"/>
      <c r="G295" s="1"/>
    </row>
    <row r="296" spans="1:7" ht="26.25" x14ac:dyDescent="0.4">
      <c r="A296" s="1" t="s">
        <v>224</v>
      </c>
      <c r="B296" s="9">
        <v>5102116.21</v>
      </c>
      <c r="C296" s="10">
        <v>1334004.1599999999</v>
      </c>
      <c r="D296" s="10"/>
      <c r="E296" s="12"/>
      <c r="F296" s="1"/>
      <c r="G296" s="41"/>
    </row>
    <row r="297" spans="1:7" ht="26.25" x14ac:dyDescent="0.4">
      <c r="A297" s="1" t="s">
        <v>225</v>
      </c>
      <c r="B297" s="9">
        <v>7152</v>
      </c>
      <c r="C297" s="10">
        <v>2400.3000000000002</v>
      </c>
      <c r="D297" s="10"/>
      <c r="E297" s="12"/>
      <c r="F297" s="1"/>
      <c r="G297" s="1"/>
    </row>
    <row r="298" spans="1:7" ht="26.25" x14ac:dyDescent="0.4">
      <c r="A298" s="1" t="s">
        <v>226</v>
      </c>
      <c r="B298" s="9">
        <v>3671</v>
      </c>
      <c r="C298" s="10">
        <v>200</v>
      </c>
      <c r="D298" s="10"/>
      <c r="E298" s="1"/>
      <c r="F298" s="1"/>
      <c r="G298" s="1"/>
    </row>
    <row r="299" spans="1:7" ht="26.25" x14ac:dyDescent="0.4">
      <c r="A299" s="1" t="s">
        <v>227</v>
      </c>
      <c r="B299" s="9">
        <v>0</v>
      </c>
      <c r="C299" s="10">
        <v>5050</v>
      </c>
      <c r="D299" s="10"/>
      <c r="E299" s="1"/>
      <c r="F299" s="1"/>
      <c r="G299" s="1"/>
    </row>
    <row r="300" spans="1:7" ht="26.25" x14ac:dyDescent="0.4">
      <c r="A300" s="1" t="s">
        <v>228</v>
      </c>
      <c r="B300" s="9">
        <v>240640.08</v>
      </c>
      <c r="C300" s="10">
        <v>66375</v>
      </c>
      <c r="D300" s="10"/>
      <c r="E300" s="1"/>
      <c r="F300" s="1"/>
      <c r="G300" s="1"/>
    </row>
    <row r="301" spans="1:7" ht="26.25" x14ac:dyDescent="0.4">
      <c r="A301" s="1" t="s">
        <v>229</v>
      </c>
      <c r="B301" s="9">
        <v>5200</v>
      </c>
      <c r="C301" s="10">
        <v>14325.02</v>
      </c>
      <c r="D301" s="10"/>
      <c r="E301" s="1"/>
      <c r="F301" s="1"/>
      <c r="G301" s="1"/>
    </row>
    <row r="302" spans="1:7" ht="26.25" x14ac:dyDescent="0.4">
      <c r="A302" s="1" t="s">
        <v>230</v>
      </c>
      <c r="B302" s="9">
        <v>0</v>
      </c>
      <c r="C302" s="10">
        <v>131308.35</v>
      </c>
      <c r="D302" s="10"/>
      <c r="E302" s="1"/>
      <c r="F302" s="1"/>
      <c r="G302" s="1"/>
    </row>
    <row r="303" spans="1:7" ht="26.25" x14ac:dyDescent="0.4">
      <c r="A303" s="1" t="s">
        <v>231</v>
      </c>
      <c r="B303" s="9">
        <v>0</v>
      </c>
      <c r="C303" s="10">
        <v>64192</v>
      </c>
      <c r="D303" s="10"/>
      <c r="E303" s="1"/>
      <c r="F303" s="1"/>
      <c r="G303" s="1"/>
    </row>
    <row r="304" spans="1:7" ht="26.25" x14ac:dyDescent="0.4">
      <c r="A304" s="1" t="s">
        <v>232</v>
      </c>
      <c r="B304" s="9">
        <v>2033140</v>
      </c>
      <c r="C304" s="10">
        <v>194888</v>
      </c>
      <c r="D304" s="10"/>
    </row>
    <row r="305" spans="1:5" ht="26.25" x14ac:dyDescent="0.4">
      <c r="A305" s="1" t="s">
        <v>233</v>
      </c>
      <c r="B305" s="9">
        <v>0</v>
      </c>
      <c r="C305" s="10">
        <v>9383.02</v>
      </c>
      <c r="D305" s="10"/>
    </row>
    <row r="306" spans="1:5" ht="26.25" x14ac:dyDescent="0.4">
      <c r="A306" s="1" t="s">
        <v>234</v>
      </c>
      <c r="B306" s="9">
        <v>1231000</v>
      </c>
      <c r="C306" s="10">
        <v>1401343.58</v>
      </c>
      <c r="D306" s="10"/>
    </row>
    <row r="307" spans="1:5" ht="26.25" x14ac:dyDescent="0.4">
      <c r="A307" s="1" t="s">
        <v>235</v>
      </c>
      <c r="B307" s="9">
        <v>424800</v>
      </c>
      <c r="C307" s="10">
        <v>164315</v>
      </c>
      <c r="D307" s="10"/>
    </row>
    <row r="308" spans="1:5" ht="26.25" x14ac:dyDescent="0.4">
      <c r="A308" s="1" t="s">
        <v>236</v>
      </c>
      <c r="B308" s="9">
        <v>105020</v>
      </c>
      <c r="C308" s="10">
        <v>0</v>
      </c>
      <c r="D308" s="10"/>
    </row>
    <row r="309" spans="1:5" ht="26.25" x14ac:dyDescent="0.4">
      <c r="A309" s="1" t="s">
        <v>237</v>
      </c>
      <c r="B309" s="9">
        <v>306800</v>
      </c>
      <c r="C309" s="10">
        <v>0</v>
      </c>
      <c r="D309" s="10"/>
    </row>
    <row r="310" spans="1:5" ht="26.25" x14ac:dyDescent="0.4">
      <c r="A310" s="1" t="s">
        <v>238</v>
      </c>
      <c r="B310" s="9">
        <v>715788</v>
      </c>
      <c r="C310" s="10">
        <v>0</v>
      </c>
      <c r="D310" s="10"/>
    </row>
    <row r="311" spans="1:5" ht="26.25" x14ac:dyDescent="0.4">
      <c r="A311" s="1" t="s">
        <v>239</v>
      </c>
      <c r="B311" s="9">
        <v>1944591.3600000001</v>
      </c>
      <c r="C311" s="10">
        <v>1727640.09</v>
      </c>
      <c r="D311" s="10"/>
    </row>
    <row r="312" spans="1:5" ht="26.25" x14ac:dyDescent="0.4">
      <c r="A312" s="1" t="s">
        <v>240</v>
      </c>
      <c r="B312" s="9">
        <v>9450</v>
      </c>
      <c r="C312" s="10">
        <v>13550</v>
      </c>
      <c r="D312" s="10"/>
    </row>
    <row r="313" spans="1:5" ht="26.25" x14ac:dyDescent="0.4">
      <c r="A313" s="1" t="s">
        <v>241</v>
      </c>
      <c r="B313" s="9">
        <v>580100</v>
      </c>
      <c r="C313" s="10">
        <v>69798.179999999993</v>
      </c>
      <c r="D313" s="10"/>
    </row>
    <row r="314" spans="1:5" ht="26.25" x14ac:dyDescent="0.4">
      <c r="A314" s="1" t="s">
        <v>242</v>
      </c>
      <c r="B314" s="9">
        <v>678747.45</v>
      </c>
      <c r="C314" s="10">
        <v>85948.14</v>
      </c>
      <c r="D314" s="10"/>
    </row>
    <row r="315" spans="1:5" ht="26.25" x14ac:dyDescent="0.4">
      <c r="A315" s="1" t="s">
        <v>243</v>
      </c>
      <c r="B315" s="10">
        <v>865585.79</v>
      </c>
      <c r="C315" s="10">
        <v>801363.68</v>
      </c>
      <c r="D315" s="10"/>
    </row>
    <row r="316" spans="1:5" ht="26.25" x14ac:dyDescent="0.4">
      <c r="A316" s="1" t="s">
        <v>244</v>
      </c>
      <c r="B316" s="10">
        <v>57.24</v>
      </c>
      <c r="C316" s="10">
        <v>0</v>
      </c>
      <c r="D316" s="10"/>
    </row>
    <row r="317" spans="1:5" ht="26.25" x14ac:dyDescent="0.4">
      <c r="A317" s="1" t="s">
        <v>245</v>
      </c>
      <c r="B317" s="10">
        <v>616227.67000000004</v>
      </c>
      <c r="C317" s="10">
        <v>110630</v>
      </c>
      <c r="D317" s="10"/>
    </row>
    <row r="318" spans="1:5" ht="26.25" x14ac:dyDescent="0.4">
      <c r="A318" s="1" t="s">
        <v>246</v>
      </c>
      <c r="B318" s="16">
        <v>1052044.58</v>
      </c>
      <c r="C318" s="15">
        <v>283673.52</v>
      </c>
      <c r="D318" s="10"/>
    </row>
    <row r="319" spans="1:5" ht="27" thickBot="1" x14ac:dyDescent="0.45">
      <c r="A319" s="2" t="s">
        <v>8</v>
      </c>
      <c r="B319" s="50">
        <f>SUM(B276:B318)</f>
        <v>99600268.150000006</v>
      </c>
      <c r="C319" s="50">
        <f>SUM(C276:C318)</f>
        <v>49730868.010000005</v>
      </c>
      <c r="D319" s="38"/>
      <c r="E319" s="35"/>
    </row>
    <row r="320" spans="1:5" ht="27" thickTop="1" x14ac:dyDescent="0.4">
      <c r="A320" s="2"/>
      <c r="B320" s="37"/>
      <c r="C320" s="37"/>
      <c r="D320" s="38"/>
      <c r="E320" s="35"/>
    </row>
    <row r="321" spans="1:5" ht="26.25" x14ac:dyDescent="0.4">
      <c r="A321" s="2" t="s">
        <v>247</v>
      </c>
      <c r="B321" s="37"/>
      <c r="C321" s="37"/>
      <c r="D321" s="38"/>
    </row>
    <row r="322" spans="1:5" ht="26.25" x14ac:dyDescent="0.4">
      <c r="A322" s="2" t="s">
        <v>248</v>
      </c>
      <c r="B322" s="37"/>
      <c r="C322" s="37"/>
      <c r="D322" s="38"/>
    </row>
    <row r="323" spans="1:5" ht="26.25" x14ac:dyDescent="0.4">
      <c r="A323" s="2"/>
      <c r="B323" s="37"/>
      <c r="C323" s="37"/>
      <c r="D323" s="38"/>
    </row>
    <row r="324" spans="1:5" ht="26.25" x14ac:dyDescent="0.4">
      <c r="A324" s="2"/>
      <c r="B324" s="37"/>
      <c r="C324" s="37"/>
      <c r="D324" s="38"/>
    </row>
    <row r="325" spans="1:5" ht="26.25" x14ac:dyDescent="0.4">
      <c r="A325" s="2" t="s">
        <v>249</v>
      </c>
      <c r="B325" s="1"/>
      <c r="C325" s="1"/>
      <c r="D325" s="1"/>
    </row>
    <row r="326" spans="1:5" ht="26.25" x14ac:dyDescent="0.4">
      <c r="A326" s="4" t="s">
        <v>250</v>
      </c>
      <c r="B326" s="4"/>
      <c r="C326" s="4"/>
      <c r="D326" s="1"/>
    </row>
    <row r="327" spans="1:5" ht="26.25" x14ac:dyDescent="0.4">
      <c r="A327" s="6" t="s">
        <v>2</v>
      </c>
      <c r="B327" s="7">
        <v>2026</v>
      </c>
      <c r="C327" s="7">
        <v>2025</v>
      </c>
      <c r="D327" s="1"/>
      <c r="E327" s="77"/>
    </row>
    <row r="328" spans="1:5" ht="26.25" x14ac:dyDescent="0.4">
      <c r="A328" s="1" t="s">
        <v>251</v>
      </c>
      <c r="B328" s="9">
        <v>7703.56</v>
      </c>
      <c r="C328" s="10">
        <v>5196.41</v>
      </c>
      <c r="D328" s="1"/>
    </row>
    <row r="329" spans="1:5" ht="27" thickBot="1" x14ac:dyDescent="0.45">
      <c r="A329" s="8" t="s">
        <v>8</v>
      </c>
      <c r="B329" s="50">
        <f>+B328</f>
        <v>7703.56</v>
      </c>
      <c r="C329" s="50">
        <f>+C328</f>
        <v>5196.41</v>
      </c>
      <c r="D329" s="1"/>
    </row>
    <row r="330" spans="1:5" ht="27" thickTop="1" x14ac:dyDescent="0.4">
      <c r="A330" s="1"/>
      <c r="B330" s="1"/>
      <c r="C330" s="1"/>
      <c r="D330" s="1"/>
    </row>
    <row r="332" spans="1:5" x14ac:dyDescent="0.25">
      <c r="B332" s="77"/>
      <c r="C332" t="s">
        <v>252</v>
      </c>
    </row>
  </sheetData>
  <mergeCells count="16">
    <mergeCell ref="A200:C200"/>
    <mergeCell ref="A204:C204"/>
    <mergeCell ref="A216:C216"/>
    <mergeCell ref="A326:C326"/>
    <mergeCell ref="A46:C46"/>
    <mergeCell ref="A139:C139"/>
    <mergeCell ref="A148:C148"/>
    <mergeCell ref="A175:C175"/>
    <mergeCell ref="A198:C198"/>
    <mergeCell ref="A199:C199"/>
    <mergeCell ref="A3:C3"/>
    <mergeCell ref="A13:C13"/>
    <mergeCell ref="A15:C15"/>
    <mergeCell ref="A16:C16"/>
    <mergeCell ref="A19:C19"/>
    <mergeCell ref="A36:C36"/>
  </mergeCells>
  <printOptions horizontalCentered="1"/>
  <pageMargins left="0.70866141732283472" right="0.70866141732283472" top="0.74803149606299213" bottom="0.74803149606299213" header="0.31496062992125984" footer="0.31496062992125984"/>
  <pageSetup scale="64" fitToHeight="0" orientation="landscape" r:id="rId1"/>
  <rowBreaks count="7" manualBreakCount="7">
    <brk id="43" max="2" man="1"/>
    <brk id="74" max="2" man="1"/>
    <brk id="127" max="2" man="1"/>
    <brk id="146" max="2" man="1"/>
    <brk id="172" max="2" man="1"/>
    <brk id="197" max="2" man="1"/>
    <brk id="214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notas ultima version todas</vt:lpstr>
      <vt:lpstr>'notas ultima version todas'!Área_de_impresión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Maria Elisa Scroggins Ubri</dc:creator>
  <cp:lastModifiedBy>Fatima Maria Elisa Scroggins Ubri</cp:lastModifiedBy>
  <dcterms:created xsi:type="dcterms:W3CDTF">2026-07-14T13:29:22Z</dcterms:created>
  <dcterms:modified xsi:type="dcterms:W3CDTF">2026-07-14T13:30:21Z</dcterms:modified>
</cp:coreProperties>
</file>