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D6C08592-97D4-4EFA-BC37-EFAA450A4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6" i="1" l="1"/>
  <c r="G231" i="1"/>
  <c r="F231" i="1"/>
  <c r="G258" i="1"/>
  <c r="G156" i="1" l="1"/>
  <c r="L276" i="1" l="1"/>
  <c r="K276" i="1"/>
  <c r="J276" i="1"/>
  <c r="I276" i="1"/>
  <c r="H276" i="1"/>
  <c r="G276" i="1"/>
  <c r="F276" i="1"/>
  <c r="E276" i="1"/>
  <c r="D276" i="1"/>
  <c r="M276" i="1" l="1"/>
  <c r="H217" i="1"/>
  <c r="H205" i="1"/>
  <c r="H180" i="1"/>
  <c r="H218" i="1" l="1"/>
  <c r="H291" i="1"/>
  <c r="G127" i="1"/>
  <c r="G111" i="1"/>
  <c r="J80" i="1"/>
  <c r="H126" i="1" l="1"/>
  <c r="H124" i="1"/>
  <c r="H125" i="1"/>
  <c r="H123" i="1"/>
  <c r="K77" i="1"/>
  <c r="K79" i="1"/>
  <c r="K76" i="1"/>
  <c r="K78" i="1"/>
  <c r="H127" i="1" l="1"/>
  <c r="K80" i="1"/>
</calcChain>
</file>

<file path=xl/sharedStrings.xml><?xml version="1.0" encoding="utf-8"?>
<sst xmlns="http://schemas.openxmlformats.org/spreadsheetml/2006/main" count="650" uniqueCount="132">
  <si>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</si>
  <si>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</si>
  <si>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</si>
  <si>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</si>
  <si>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</si>
  <si>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</si>
  <si>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</si>
  <si>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</si>
  <si>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</si>
  <si>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</si>
  <si>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</si>
  <si>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</si>
  <si>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</si>
  <si>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</si>
  <si>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</si>
  <si>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</si>
  <si>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</si>
  <si>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</si>
  <si>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</si>
  <si>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</si>
  <si>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</si>
  <si>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</si>
  <si>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</si>
  <si>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</si>
  <si>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</si>
  <si>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</si>
  <si>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</si>
  <si>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</si>
  <si>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</si>
  <si>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</si>
  <si>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</si>
  <si>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</si>
  <si>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</si>
  <si>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</si>
  <si>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</si>
  <si>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</si>
  <si>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</si>
  <si>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</si>
  <si>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</si>
  <si>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Sub-Total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</si>
  <si>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</si>
  <si>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</si>
  <si>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</si>
  <si>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</si>
  <si>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</si>
  <si>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</si>
  <si>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</si>
  <si>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</si>
  <si>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</si>
  <si>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</si>
  <si>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</si>
  <si>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</si>
  <si>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</si>
  <si>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</si>
  <si>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</si>
  <si>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</si>
  <si>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</si>
  <si>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Punto GOB Expreso Las Américas</t>
  </si>
  <si>
    <t>San Francisco de Macorís</t>
  </si>
  <si>
    <t>Punto GOB Expreso Las Américas (Santo Domingo Este)</t>
  </si>
  <si>
    <t>Punto GOB Colinas Centro (Santo Domingo Norte)</t>
  </si>
  <si>
    <t>Punto GOB Sambil (Distrito Nacional)</t>
  </si>
  <si>
    <t>Punto GOB Megacentro (Santo Domingo Este)</t>
  </si>
  <si>
    <t xml:space="preserve">Históricos de Descuentos Solicitados y  Entregados a los Afiliados. 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</si>
  <si>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</si>
  <si>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</si>
  <si>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</si>
  <si>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</si>
  <si>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</si>
  <si>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</si>
  <si>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</si>
  <si>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</si>
  <si>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</si>
  <si>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</si>
  <si>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</si>
  <si>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</si>
  <si>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</si>
  <si>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</si>
  <si>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>La Vega</t>
  </si>
  <si>
    <t>San Juan De la Maguana</t>
  </si>
  <si>
    <t>Punto GOB Occidental  Mall (Santo Domingo Oeste)</t>
  </si>
  <si>
    <t>Punto GOB La Sirena (Santiago)</t>
  </si>
  <si>
    <t>DIDA Central Distrito Nacional</t>
  </si>
  <si>
    <t>Solicitud de información sobre estatus de caso</t>
  </si>
  <si>
    <t>Otras causas de quejas y reclamaciones menos frecuentes</t>
  </si>
  <si>
    <t>Afiliación de manera irregular a una ARS</t>
  </si>
  <si>
    <t>Retraso en el pago del subsidio por enfermedad no profesional</t>
  </si>
  <si>
    <t>Cobro de diferencia por encima de lo establecido</t>
  </si>
  <si>
    <t>Tardanza en autorización de cobertura por parte de la ARS</t>
  </si>
  <si>
    <t>Revisión de cuenta clínica por inconformidad de cobertura</t>
  </si>
  <si>
    <t>Denegación de cobertura del catálogo de procedimientos</t>
  </si>
  <si>
    <t>Traspaso realizado de manera irregular a una ARS</t>
  </si>
  <si>
    <t>Cobro del depósito al afiliado en el internamiento</t>
  </si>
  <si>
    <t>Solicitud de Traspaso de CCI a Reparto</t>
  </si>
  <si>
    <t>Tardanza en entrega de la pensión por  vejez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</si>
  <si>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</si>
  <si>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</si>
  <si>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</si>
  <si>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>Charlas, conferencias y conversatorios sobre el Sistema Dominicano de la Seguridad Social presencial y/o virtual</t>
  </si>
  <si>
    <t>Abril  2026</t>
  </si>
  <si>
    <t>Abril 2026</t>
  </si>
  <si>
    <t>Consultas de Asesorías Médicas ofrecidas, Abril 2026</t>
  </si>
  <si>
    <t>Dida Central  Distrito Nacional</t>
  </si>
  <si>
    <t>Solicitud de asignación de NSS a mayor de edad</t>
  </si>
  <si>
    <t>Solicitud de inclusión de cédula en la base de datos del Sistema Dominicano de Seguridad Social de menor a mayor de edad</t>
  </si>
  <si>
    <t>Corrección de datos personales en el SUIR</t>
  </si>
  <si>
    <t>Solicitud de reactivación en el SUIR</t>
  </si>
  <si>
    <t>Corrección de datos personales en el SUIR a menor de edad</t>
  </si>
  <si>
    <t>Solicitud de inclusión de cédula en la base de datos del Sistema Dominicano de Seguridad Social</t>
  </si>
  <si>
    <t>Solicitud de información</t>
  </si>
  <si>
    <t>Solicitud de asignación de NSS a menor de edad</t>
  </si>
  <si>
    <t>Reporte de empresa</t>
  </si>
  <si>
    <t>Solicitud de carta de no cobertura en Prestadoras de Servicios de Salud  en medicamentos de alto costo</t>
  </si>
  <si>
    <t xml:space="preserve">Retención de paciente en Prestadoras de Servicios de Salud  </t>
  </si>
  <si>
    <t>Solicitud de carta de no cobertura en Prestadoras de Servicios de Salud  de procedimientos</t>
  </si>
  <si>
    <t>Cambio de ARS por más de 6 meses sin cotizar al Sistema Dominicano de Seguridad Social</t>
  </si>
  <si>
    <t>Solicitud de carta de no cobertura en Prestadoras de Servicios de Salud en medicamentos ambulatorios</t>
  </si>
  <si>
    <t>Trámite de asesoría legal sobre SVDS respecto a traspaso de CCI a Reparto</t>
  </si>
  <si>
    <t>Denegación de pensión solidaria por vejez</t>
  </si>
  <si>
    <t>Trámite de asesoría legal sobre SVDS</t>
  </si>
  <si>
    <t>Solicitud de traspaso de reparto a CCI</t>
  </si>
  <si>
    <t>Denuncia de retención de cadáver en Prestador de Servicios de Salud (PSS)</t>
  </si>
  <si>
    <t>Denegación de prestaciones en especie a través del SRL</t>
  </si>
  <si>
    <t>Denuncia de retención de documentos en Prestador de Servicios de Salud (PSS)</t>
  </si>
  <si>
    <t>Inconformidad con el monto de indemnización por discapacidad</t>
  </si>
  <si>
    <t>Retraso en el pago de la pensión por sobrevivencia</t>
  </si>
  <si>
    <t>Denegación de prestaciones económicas en discapacidad</t>
  </si>
  <si>
    <t>Solicitud de reembolsos por gastos médicos en SRL</t>
  </si>
  <si>
    <t>Denegación de pago del subsidio por discapacidad temporal a través del SRL por riesgo laboral excluido y no considerado</t>
  </si>
  <si>
    <t>Trámite de asesoría legal sobre seguro de riesgos laborales</t>
  </si>
  <si>
    <t>Realizar Operativo Semana Santa 2026 de orientación sobre los derechos en salud.</t>
  </si>
  <si>
    <t>Participar en ferias para promover los derechos y beneficios de la Ley 87-01 que crea el SDSS y los servicios que ofrece la 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</si>
</sst>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sz val="10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i/>
      <sz val="12"/>
      <name val="Times New Roman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top" wrapText="1" readingOrder="1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3" fontId="19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" fontId="21" fillId="2" borderId="7" xfId="0" applyNumberFormat="1" applyFont="1" applyFill="1" applyBorder="1" applyAlignment="1">
      <alignment horizontal="center" vertical="center" wrapText="1"/>
    </xf>
    <xf numFmtId="17" fontId="21" fillId="2" borderId="0" xfId="0" applyNumberFormat="1" applyFont="1" applyFill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righ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51%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21</xdr:row>
      <xdr:rowOff>161925</xdr:rowOff>
    </xdr:from>
    <xdr:to>
      <xdr:col>6</xdr:col>
      <xdr:colOff>76200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352925"/>
          <a:ext cx="2390775" cy="466153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49%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152400</xdr:colOff>
      <xdr:row>16</xdr:row>
      <xdr:rowOff>76200</xdr:rowOff>
    </xdr:from>
    <xdr:to>
      <xdr:col>5</xdr:col>
      <xdr:colOff>859155</xdr:colOff>
      <xdr:row>23</xdr:row>
      <xdr:rowOff>34925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31470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Abril 2026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157</xdr:row>
      <xdr:rowOff>161925</xdr:rowOff>
    </xdr:from>
    <xdr:to>
      <xdr:col>6</xdr:col>
      <xdr:colOff>1352551</xdr:colOff>
      <xdr:row>164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113</xdr:row>
      <xdr:rowOff>38100</xdr:rowOff>
    </xdr:from>
    <xdr:to>
      <xdr:col>6</xdr:col>
      <xdr:colOff>1247775</xdr:colOff>
      <xdr:row>116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2526625"/>
          <a:ext cx="4676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260</xdr:row>
      <xdr:rowOff>66675</xdr:rowOff>
    </xdr:from>
    <xdr:to>
      <xdr:col>9</xdr:col>
      <xdr:colOff>38100</xdr:colOff>
      <xdr:row>269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14"/>
  <sheetViews>
    <sheetView tabSelected="1" zoomScaleNormal="100" workbookViewId="0">
      <selection activeCell="G303" sqref="G303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9.28515625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56" t="s">
        <v>1</v>
      </c>
      <c r="C73" s="57"/>
      <c r="D73" s="57"/>
      <c r="E73" s="57"/>
      <c r="F73" s="57"/>
      <c r="G73" s="57"/>
      <c r="H73" s="57"/>
      <c r="I73" s="57"/>
      <c r="J73" s="57"/>
      <c r="K73" s="57"/>
    </row>
    <row r="74" spans="2:11" ht="15.75" x14ac:dyDescent="0.25">
      <c r="B74" s="58" t="s">
        <v>99</v>
      </c>
      <c r="C74" s="59"/>
      <c r="D74" s="59"/>
      <c r="E74" s="59"/>
      <c r="F74" s="59"/>
      <c r="G74" s="59"/>
      <c r="H74" s="59"/>
      <c r="I74" s="59"/>
      <c r="J74" s="59"/>
      <c r="K74" s="60"/>
    </row>
    <row r="75" spans="2:11" ht="15.75" customHeight="1" x14ac:dyDescent="0.25">
      <c r="B75" s="47" t="s">
        <v>2</v>
      </c>
      <c r="C75" s="48"/>
      <c r="D75" s="48"/>
      <c r="E75" s="48"/>
      <c r="F75" s="48"/>
      <c r="G75" s="48"/>
      <c r="H75" s="48"/>
      <c r="I75" s="49"/>
      <c r="J75" s="4" t="s">
        <v>3</v>
      </c>
      <c r="K75" s="5" t="s">
        <v>4</v>
      </c>
    </row>
    <row r="76" spans="2:11" ht="15.75" x14ac:dyDescent="0.25">
      <c r="B76" s="61" t="s">
        <v>5</v>
      </c>
      <c r="C76" s="61"/>
      <c r="D76" s="61"/>
      <c r="E76" s="61"/>
      <c r="F76" s="61"/>
      <c r="G76" s="61"/>
      <c r="H76" s="61"/>
      <c r="I76" s="61"/>
      <c r="J76" s="31">
        <v>59494.81332798073</v>
      </c>
      <c r="K76" s="94">
        <f>+J76/J80</f>
        <v>0.43177262343227996</v>
      </c>
    </row>
    <row r="77" spans="2:11" ht="15.75" x14ac:dyDescent="0.25">
      <c r="B77" s="61" t="s">
        <v>6</v>
      </c>
      <c r="C77" s="61"/>
      <c r="D77" s="61"/>
      <c r="E77" s="61"/>
      <c r="F77" s="61"/>
      <c r="G77" s="61"/>
      <c r="H77" s="61"/>
      <c r="I77" s="61"/>
      <c r="J77" s="31">
        <v>33195.733440385389</v>
      </c>
      <c r="K77" s="94">
        <f>+J77/J80</f>
        <v>0.24091190664469186</v>
      </c>
    </row>
    <row r="78" spans="2:11" ht="15.75" x14ac:dyDescent="0.25">
      <c r="B78" s="61" t="s">
        <v>7</v>
      </c>
      <c r="C78" s="61"/>
      <c r="D78" s="61"/>
      <c r="E78" s="61"/>
      <c r="F78" s="61"/>
      <c r="G78" s="61"/>
      <c r="H78" s="61"/>
      <c r="I78" s="61"/>
      <c r="J78" s="95">
        <v>44146.296266559613</v>
      </c>
      <c r="K78" s="94">
        <f>+J78/J80</f>
        <v>0.32038359459590982</v>
      </c>
    </row>
    <row r="79" spans="2:11" ht="15.75" x14ac:dyDescent="0.25">
      <c r="B79" s="61" t="s">
        <v>8</v>
      </c>
      <c r="C79" s="61"/>
      <c r="D79" s="61"/>
      <c r="E79" s="61"/>
      <c r="F79" s="61"/>
      <c r="G79" s="61"/>
      <c r="H79" s="61"/>
      <c r="I79" s="61"/>
      <c r="J79" s="95">
        <v>955.15696507426742</v>
      </c>
      <c r="K79" s="94">
        <f>+J79/J80</f>
        <v>6.9318753271181725E-3</v>
      </c>
    </row>
    <row r="80" spans="2:11" ht="15.75" x14ac:dyDescent="0.25">
      <c r="B80" s="50" t="s">
        <v>9</v>
      </c>
      <c r="C80" s="50"/>
      <c r="D80" s="50"/>
      <c r="E80" s="50"/>
      <c r="F80" s="50"/>
      <c r="G80" s="50"/>
      <c r="H80" s="50"/>
      <c r="I80" s="50"/>
      <c r="J80" s="7">
        <f>SUM(J76:J79)</f>
        <v>137792.00000000003</v>
      </c>
      <c r="K80" s="8">
        <f>SUM(K76:K79)</f>
        <v>0.99999999999999978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64" t="s">
        <v>12</v>
      </c>
      <c r="C85" s="64"/>
      <c r="D85" s="64"/>
      <c r="E85" s="64"/>
      <c r="F85" s="64"/>
      <c r="G85" s="64"/>
    </row>
    <row r="86" spans="2:7" ht="15.75" x14ac:dyDescent="0.25">
      <c r="B86" s="51" t="s">
        <v>100</v>
      </c>
      <c r="C86" s="51"/>
      <c r="D86" s="51"/>
      <c r="E86" s="51"/>
      <c r="F86" s="51"/>
      <c r="G86" s="51"/>
    </row>
    <row r="87" spans="2:7" ht="15.75" x14ac:dyDescent="0.25">
      <c r="B87" s="50" t="s">
        <v>13</v>
      </c>
      <c r="C87" s="50"/>
      <c r="D87" s="50"/>
      <c r="E87" s="50"/>
      <c r="F87" s="50"/>
      <c r="G87" s="5" t="s">
        <v>3</v>
      </c>
    </row>
    <row r="88" spans="2:7" ht="21" customHeight="1" x14ac:dyDescent="0.25">
      <c r="B88" s="65" t="s">
        <v>102</v>
      </c>
      <c r="C88" s="66"/>
      <c r="D88" s="66"/>
      <c r="E88" s="66"/>
      <c r="F88" s="67"/>
      <c r="G88" s="96">
        <v>62119</v>
      </c>
    </row>
    <row r="89" spans="2:7" ht="15.75" x14ac:dyDescent="0.25">
      <c r="B89" s="65" t="s">
        <v>25</v>
      </c>
      <c r="C89" s="66" t="s">
        <v>25</v>
      </c>
      <c r="D89" s="66" t="s">
        <v>25</v>
      </c>
      <c r="E89" s="66" t="s">
        <v>25</v>
      </c>
      <c r="F89" s="67" t="s">
        <v>25</v>
      </c>
      <c r="G89" s="96">
        <v>9511</v>
      </c>
    </row>
    <row r="90" spans="2:7" ht="15.75" x14ac:dyDescent="0.25">
      <c r="B90" s="65" t="s">
        <v>15</v>
      </c>
      <c r="C90" s="66" t="s">
        <v>15</v>
      </c>
      <c r="D90" s="66" t="s">
        <v>15</v>
      </c>
      <c r="E90" s="66" t="s">
        <v>15</v>
      </c>
      <c r="F90" s="67" t="s">
        <v>15</v>
      </c>
      <c r="G90" s="96">
        <v>8447</v>
      </c>
    </row>
    <row r="91" spans="2:7" ht="15.75" x14ac:dyDescent="0.25">
      <c r="B91" s="65" t="s">
        <v>53</v>
      </c>
      <c r="C91" s="66" t="s">
        <v>53</v>
      </c>
      <c r="D91" s="66" t="s">
        <v>53</v>
      </c>
      <c r="E91" s="66" t="s">
        <v>53</v>
      </c>
      <c r="F91" s="67" t="s">
        <v>53</v>
      </c>
      <c r="G91" s="96">
        <v>8279</v>
      </c>
    </row>
    <row r="92" spans="2:7" ht="15.75" x14ac:dyDescent="0.25">
      <c r="B92" s="65" t="s">
        <v>24</v>
      </c>
      <c r="C92" s="66" t="s">
        <v>24</v>
      </c>
      <c r="D92" s="66" t="s">
        <v>24</v>
      </c>
      <c r="E92" s="66" t="s">
        <v>24</v>
      </c>
      <c r="F92" s="67" t="s">
        <v>24</v>
      </c>
      <c r="G92" s="96">
        <v>6989</v>
      </c>
    </row>
    <row r="93" spans="2:7" ht="15.75" x14ac:dyDescent="0.25">
      <c r="B93" s="65" t="s">
        <v>62</v>
      </c>
      <c r="C93" s="66" t="s">
        <v>62</v>
      </c>
      <c r="D93" s="66" t="s">
        <v>62</v>
      </c>
      <c r="E93" s="66" t="s">
        <v>62</v>
      </c>
      <c r="F93" s="67" t="s">
        <v>62</v>
      </c>
      <c r="G93" s="96">
        <v>6752</v>
      </c>
    </row>
    <row r="94" spans="2:7" ht="15.75" x14ac:dyDescent="0.25">
      <c r="B94" s="65" t="s">
        <v>78</v>
      </c>
      <c r="C94" s="66" t="s">
        <v>78</v>
      </c>
      <c r="D94" s="66" t="s">
        <v>78</v>
      </c>
      <c r="E94" s="66" t="s">
        <v>78</v>
      </c>
      <c r="F94" s="67" t="s">
        <v>78</v>
      </c>
      <c r="G94" s="96">
        <v>5418</v>
      </c>
    </row>
    <row r="95" spans="2:7" ht="15.75" x14ac:dyDescent="0.25">
      <c r="B95" s="65" t="s">
        <v>16</v>
      </c>
      <c r="C95" s="66" t="s">
        <v>16</v>
      </c>
      <c r="D95" s="66" t="s">
        <v>16</v>
      </c>
      <c r="E95" s="66" t="s">
        <v>16</v>
      </c>
      <c r="F95" s="67" t="s">
        <v>16</v>
      </c>
      <c r="G95" s="96">
        <v>3509</v>
      </c>
    </row>
    <row r="96" spans="2:7" ht="15.75" x14ac:dyDescent="0.25">
      <c r="B96" s="65" t="s">
        <v>26</v>
      </c>
      <c r="C96" s="66" t="s">
        <v>26</v>
      </c>
      <c r="D96" s="66" t="s">
        <v>26</v>
      </c>
      <c r="E96" s="66" t="s">
        <v>26</v>
      </c>
      <c r="F96" s="67" t="s">
        <v>26</v>
      </c>
      <c r="G96" s="96">
        <v>3254</v>
      </c>
    </row>
    <row r="97" spans="2:7" ht="15.75" x14ac:dyDescent="0.25">
      <c r="B97" s="65" t="s">
        <v>17</v>
      </c>
      <c r="C97" s="66" t="s">
        <v>17</v>
      </c>
      <c r="D97" s="66" t="s">
        <v>17</v>
      </c>
      <c r="E97" s="66" t="s">
        <v>17</v>
      </c>
      <c r="F97" s="67" t="s">
        <v>17</v>
      </c>
      <c r="G97" s="96">
        <v>3043</v>
      </c>
    </row>
    <row r="98" spans="2:7" ht="15.75" x14ac:dyDescent="0.25">
      <c r="B98" s="65" t="s">
        <v>14</v>
      </c>
      <c r="C98" s="66" t="s">
        <v>14</v>
      </c>
      <c r="D98" s="66" t="s">
        <v>14</v>
      </c>
      <c r="E98" s="66" t="s">
        <v>14</v>
      </c>
      <c r="F98" s="67" t="s">
        <v>14</v>
      </c>
      <c r="G98" s="96">
        <v>2559</v>
      </c>
    </row>
    <row r="99" spans="2:7" ht="15.75" x14ac:dyDescent="0.25">
      <c r="B99" s="65" t="s">
        <v>61</v>
      </c>
      <c r="C99" s="66" t="s">
        <v>61</v>
      </c>
      <c r="D99" s="66" t="s">
        <v>61</v>
      </c>
      <c r="E99" s="66" t="s">
        <v>61</v>
      </c>
      <c r="F99" s="67" t="s">
        <v>61</v>
      </c>
      <c r="G99" s="96">
        <v>2434</v>
      </c>
    </row>
    <row r="100" spans="2:7" ht="15.75" x14ac:dyDescent="0.25">
      <c r="B100" s="65" t="s">
        <v>58</v>
      </c>
      <c r="C100" s="66" t="s">
        <v>58</v>
      </c>
      <c r="D100" s="66" t="s">
        <v>58</v>
      </c>
      <c r="E100" s="66" t="s">
        <v>58</v>
      </c>
      <c r="F100" s="67" t="s">
        <v>58</v>
      </c>
      <c r="G100" s="96">
        <v>2276</v>
      </c>
    </row>
    <row r="101" spans="2:7" ht="15.75" x14ac:dyDescent="0.25">
      <c r="B101" s="65" t="s">
        <v>54</v>
      </c>
      <c r="C101" s="66" t="s">
        <v>54</v>
      </c>
      <c r="D101" s="66" t="s">
        <v>54</v>
      </c>
      <c r="E101" s="66" t="s">
        <v>54</v>
      </c>
      <c r="F101" s="67" t="s">
        <v>54</v>
      </c>
      <c r="G101" s="96">
        <v>2152</v>
      </c>
    </row>
    <row r="102" spans="2:7" ht="15.75" x14ac:dyDescent="0.25">
      <c r="B102" s="65" t="s">
        <v>80</v>
      </c>
      <c r="C102" s="66" t="s">
        <v>80</v>
      </c>
      <c r="D102" s="66" t="s">
        <v>80</v>
      </c>
      <c r="E102" s="66" t="s">
        <v>80</v>
      </c>
      <c r="F102" s="67" t="s">
        <v>80</v>
      </c>
      <c r="G102" s="96">
        <v>2136</v>
      </c>
    </row>
    <row r="103" spans="2:7" ht="15.75" x14ac:dyDescent="0.25">
      <c r="B103" s="65" t="s">
        <v>18</v>
      </c>
      <c r="C103" s="66" t="s">
        <v>18</v>
      </c>
      <c r="D103" s="66" t="s">
        <v>18</v>
      </c>
      <c r="E103" s="66" t="s">
        <v>18</v>
      </c>
      <c r="F103" s="67" t="s">
        <v>18</v>
      </c>
      <c r="G103" s="96">
        <v>1943</v>
      </c>
    </row>
    <row r="104" spans="2:7" ht="15.75" x14ac:dyDescent="0.25">
      <c r="B104" s="65" t="s">
        <v>79</v>
      </c>
      <c r="C104" s="66" t="s">
        <v>79</v>
      </c>
      <c r="D104" s="66" t="s">
        <v>79</v>
      </c>
      <c r="E104" s="66" t="s">
        <v>79</v>
      </c>
      <c r="F104" s="67" t="s">
        <v>79</v>
      </c>
      <c r="G104" s="96">
        <v>1646</v>
      </c>
    </row>
    <row r="105" spans="2:7" ht="15.75" x14ac:dyDescent="0.25">
      <c r="B105" s="65" t="s">
        <v>55</v>
      </c>
      <c r="C105" s="66" t="s">
        <v>55</v>
      </c>
      <c r="D105" s="66" t="s">
        <v>55</v>
      </c>
      <c r="E105" s="66" t="s">
        <v>55</v>
      </c>
      <c r="F105" s="67" t="s">
        <v>55</v>
      </c>
      <c r="G105" s="96">
        <v>1510</v>
      </c>
    </row>
    <row r="106" spans="2:7" ht="15.75" x14ac:dyDescent="0.25">
      <c r="B106" s="65" t="s">
        <v>19</v>
      </c>
      <c r="C106" s="66" t="s">
        <v>19</v>
      </c>
      <c r="D106" s="66" t="s">
        <v>19</v>
      </c>
      <c r="E106" s="66" t="s">
        <v>19</v>
      </c>
      <c r="F106" s="67" t="s">
        <v>19</v>
      </c>
      <c r="G106" s="96">
        <v>1406</v>
      </c>
    </row>
    <row r="107" spans="2:7" ht="15.75" x14ac:dyDescent="0.25">
      <c r="B107" s="65" t="s">
        <v>81</v>
      </c>
      <c r="C107" s="66" t="s">
        <v>81</v>
      </c>
      <c r="D107" s="66" t="s">
        <v>81</v>
      </c>
      <c r="E107" s="66" t="s">
        <v>81</v>
      </c>
      <c r="F107" s="67" t="s">
        <v>81</v>
      </c>
      <c r="G107" s="96">
        <v>752</v>
      </c>
    </row>
    <row r="108" spans="2:7" ht="15.75" x14ac:dyDescent="0.25">
      <c r="B108" s="65" t="s">
        <v>56</v>
      </c>
      <c r="C108" s="66" t="s">
        <v>56</v>
      </c>
      <c r="D108" s="66" t="s">
        <v>56</v>
      </c>
      <c r="E108" s="66" t="s">
        <v>56</v>
      </c>
      <c r="F108" s="67" t="s">
        <v>56</v>
      </c>
      <c r="G108" s="96">
        <v>713</v>
      </c>
    </row>
    <row r="109" spans="2:7" ht="15.75" x14ac:dyDescent="0.25">
      <c r="B109" s="65" t="s">
        <v>59</v>
      </c>
      <c r="C109" s="66" t="s">
        <v>59</v>
      </c>
      <c r="D109" s="66" t="s">
        <v>59</v>
      </c>
      <c r="E109" s="66" t="s">
        <v>59</v>
      </c>
      <c r="F109" s="67" t="s">
        <v>59</v>
      </c>
      <c r="G109" s="96">
        <v>474</v>
      </c>
    </row>
    <row r="110" spans="2:7" ht="15.75" x14ac:dyDescent="0.25">
      <c r="B110" s="65" t="s">
        <v>60</v>
      </c>
      <c r="C110" s="66" t="s">
        <v>60</v>
      </c>
      <c r="D110" s="66" t="s">
        <v>60</v>
      </c>
      <c r="E110" s="66" t="s">
        <v>60</v>
      </c>
      <c r="F110" s="67" t="s">
        <v>60</v>
      </c>
      <c r="G110" s="96">
        <v>470</v>
      </c>
    </row>
    <row r="111" spans="2:7" x14ac:dyDescent="0.25">
      <c r="B111" s="75" t="s">
        <v>9</v>
      </c>
      <c r="C111" s="75"/>
      <c r="D111" s="75"/>
      <c r="E111" s="75"/>
      <c r="F111" s="75"/>
      <c r="G111" s="12">
        <f>SUM(G88:G110)</f>
        <v>137792</v>
      </c>
    </row>
    <row r="112" spans="2:7" ht="15.75" x14ac:dyDescent="0.25">
      <c r="B112" s="9" t="s">
        <v>10</v>
      </c>
      <c r="C112" s="10"/>
    </row>
    <row r="113" spans="2:13" ht="15.75" x14ac:dyDescent="0.25">
      <c r="B113" s="9"/>
      <c r="C113" s="10"/>
      <c r="M113" s="11">
        <v>1</v>
      </c>
    </row>
    <row r="114" spans="2:13" ht="15.75" x14ac:dyDescent="0.25">
      <c r="B114" s="9"/>
      <c r="C114" s="10"/>
      <c r="I114" s="11"/>
    </row>
    <row r="115" spans="2:13" ht="15.75" x14ac:dyDescent="0.25">
      <c r="B115" s="9"/>
      <c r="C115" s="10"/>
    </row>
    <row r="117" spans="2:13" ht="67.5" customHeight="1" x14ac:dyDescent="0.25"/>
    <row r="118" spans="2:13" ht="18.75" x14ac:dyDescent="0.25">
      <c r="B118" s="13" t="s">
        <v>20</v>
      </c>
    </row>
    <row r="120" spans="2:13" ht="15.75" x14ac:dyDescent="0.25">
      <c r="B120" s="64" t="s">
        <v>21</v>
      </c>
      <c r="C120" s="64"/>
      <c r="D120" s="64"/>
      <c r="E120" s="64"/>
      <c r="F120" s="64"/>
      <c r="G120" s="64"/>
      <c r="H120" s="64"/>
    </row>
    <row r="121" spans="2:13" ht="15.75" x14ac:dyDescent="0.25">
      <c r="B121" s="69" t="s">
        <v>100</v>
      </c>
      <c r="C121" s="69"/>
      <c r="D121" s="69"/>
      <c r="E121" s="69"/>
      <c r="F121" s="69"/>
      <c r="G121" s="69"/>
      <c r="H121" s="69"/>
    </row>
    <row r="122" spans="2:13" ht="15.75" customHeight="1" x14ac:dyDescent="0.25">
      <c r="B122" s="50" t="s">
        <v>2</v>
      </c>
      <c r="C122" s="50"/>
      <c r="D122" s="50"/>
      <c r="E122" s="50"/>
      <c r="F122" s="50"/>
      <c r="G122" s="4" t="s">
        <v>3</v>
      </c>
      <c r="H122" s="5" t="s">
        <v>4</v>
      </c>
    </row>
    <row r="123" spans="2:13" ht="15.75" x14ac:dyDescent="0.25">
      <c r="B123" s="70" t="s">
        <v>5</v>
      </c>
      <c r="C123" s="70"/>
      <c r="D123" s="70"/>
      <c r="E123" s="70"/>
      <c r="F123" s="70"/>
      <c r="G123" s="97">
        <v>763</v>
      </c>
      <c r="H123" s="6">
        <f>+G123/G127</f>
        <v>0.43649885583524028</v>
      </c>
    </row>
    <row r="124" spans="2:13" ht="15.75" x14ac:dyDescent="0.25">
      <c r="B124" s="70" t="s">
        <v>6</v>
      </c>
      <c r="C124" s="70"/>
      <c r="D124" s="70"/>
      <c r="E124" s="70"/>
      <c r="F124" s="70"/>
      <c r="G124" s="98">
        <v>628</v>
      </c>
      <c r="H124" s="6">
        <f>+G124/G127</f>
        <v>0.35926773455377575</v>
      </c>
    </row>
    <row r="125" spans="2:13" ht="15.75" x14ac:dyDescent="0.25">
      <c r="B125" s="70" t="s">
        <v>7</v>
      </c>
      <c r="C125" s="70"/>
      <c r="D125" s="70"/>
      <c r="E125" s="70"/>
      <c r="F125" s="70"/>
      <c r="G125" s="98">
        <v>331</v>
      </c>
      <c r="H125" s="6">
        <f>+G125/G127</f>
        <v>0.18935926773455378</v>
      </c>
    </row>
    <row r="126" spans="2:13" ht="15.75" x14ac:dyDescent="0.25">
      <c r="B126" s="70" t="s">
        <v>8</v>
      </c>
      <c r="C126" s="70"/>
      <c r="D126" s="70"/>
      <c r="E126" s="70"/>
      <c r="F126" s="70"/>
      <c r="G126" s="99">
        <v>26</v>
      </c>
      <c r="H126" s="6">
        <f>+G126/G127</f>
        <v>1.4874141876430207E-2</v>
      </c>
    </row>
    <row r="127" spans="2:13" ht="15.75" x14ac:dyDescent="0.25">
      <c r="B127" s="75" t="s">
        <v>9</v>
      </c>
      <c r="C127" s="75"/>
      <c r="D127" s="75"/>
      <c r="E127" s="75"/>
      <c r="F127" s="75"/>
      <c r="G127" s="7">
        <f>SUM(G123:G126)</f>
        <v>1748</v>
      </c>
      <c r="H127" s="8">
        <f>SUM(H123:H126)</f>
        <v>1</v>
      </c>
    </row>
    <row r="128" spans="2:13" ht="15.75" x14ac:dyDescent="0.25">
      <c r="B128" s="9" t="s">
        <v>10</v>
      </c>
      <c r="C128" s="10"/>
      <c r="D128" s="10"/>
    </row>
    <row r="130" spans="2:7" ht="15.75" x14ac:dyDescent="0.25">
      <c r="B130" s="64" t="s">
        <v>22</v>
      </c>
      <c r="C130" s="64"/>
      <c r="D130" s="64"/>
      <c r="E130" s="64"/>
      <c r="F130" s="64"/>
      <c r="G130" s="64"/>
    </row>
    <row r="131" spans="2:7" ht="15.75" x14ac:dyDescent="0.25">
      <c r="B131" s="92">
        <v>46113</v>
      </c>
      <c r="C131" s="64"/>
      <c r="D131" s="64"/>
      <c r="E131" s="64"/>
      <c r="F131" s="64"/>
      <c r="G131" s="64"/>
    </row>
    <row r="132" spans="2:7" ht="15.75" x14ac:dyDescent="0.25">
      <c r="B132" s="50" t="s">
        <v>23</v>
      </c>
      <c r="C132" s="50"/>
      <c r="D132" s="50"/>
      <c r="E132" s="50"/>
      <c r="F132" s="50"/>
      <c r="G132" s="14" t="s">
        <v>3</v>
      </c>
    </row>
    <row r="133" spans="2:7" ht="15.75" x14ac:dyDescent="0.25">
      <c r="B133" s="70" t="s">
        <v>82</v>
      </c>
      <c r="C133" s="70" t="s">
        <v>82</v>
      </c>
      <c r="D133" s="70" t="s">
        <v>82</v>
      </c>
      <c r="E133" s="70" t="s">
        <v>82</v>
      </c>
      <c r="F133" s="70" t="s">
        <v>82</v>
      </c>
      <c r="G133">
        <v>62119</v>
      </c>
    </row>
    <row r="134" spans="2:7" ht="15.75" x14ac:dyDescent="0.25">
      <c r="B134" s="42" t="s">
        <v>25</v>
      </c>
      <c r="C134" s="43" t="s">
        <v>24</v>
      </c>
      <c r="D134" s="43" t="s">
        <v>24</v>
      </c>
      <c r="E134" s="43" t="s">
        <v>24</v>
      </c>
      <c r="F134" s="44" t="s">
        <v>24</v>
      </c>
      <c r="G134">
        <v>9511</v>
      </c>
    </row>
    <row r="135" spans="2:7" ht="15.75" x14ac:dyDescent="0.25">
      <c r="B135" s="70" t="s">
        <v>15</v>
      </c>
      <c r="C135" s="70"/>
      <c r="D135" s="70"/>
      <c r="E135" s="70"/>
      <c r="F135" s="70"/>
      <c r="G135">
        <v>8447</v>
      </c>
    </row>
    <row r="136" spans="2:7" ht="15.75" x14ac:dyDescent="0.25">
      <c r="B136" s="70" t="s">
        <v>53</v>
      </c>
      <c r="C136" s="70" t="s">
        <v>53</v>
      </c>
      <c r="D136" s="70" t="s">
        <v>53</v>
      </c>
      <c r="E136" s="70" t="s">
        <v>53</v>
      </c>
      <c r="F136" s="70" t="s">
        <v>53</v>
      </c>
      <c r="G136">
        <v>8279</v>
      </c>
    </row>
    <row r="137" spans="2:7" ht="15.75" x14ac:dyDescent="0.25">
      <c r="B137" s="70" t="s">
        <v>24</v>
      </c>
      <c r="C137" s="70" t="s">
        <v>24</v>
      </c>
      <c r="D137" s="70" t="s">
        <v>24</v>
      </c>
      <c r="E137" s="70" t="s">
        <v>24</v>
      </c>
      <c r="F137" s="70" t="s">
        <v>24</v>
      </c>
      <c r="G137">
        <v>6989</v>
      </c>
    </row>
    <row r="138" spans="2:7" ht="15.75" x14ac:dyDescent="0.25">
      <c r="B138" s="70" t="s">
        <v>62</v>
      </c>
      <c r="C138" s="70" t="s">
        <v>62</v>
      </c>
      <c r="D138" s="70" t="s">
        <v>62</v>
      </c>
      <c r="E138" s="70" t="s">
        <v>62</v>
      </c>
      <c r="F138" s="70" t="s">
        <v>62</v>
      </c>
      <c r="G138">
        <v>6752</v>
      </c>
    </row>
    <row r="139" spans="2:7" ht="15.75" x14ac:dyDescent="0.25">
      <c r="B139" s="70" t="s">
        <v>78</v>
      </c>
      <c r="C139" s="70" t="s">
        <v>78</v>
      </c>
      <c r="D139" s="70" t="s">
        <v>78</v>
      </c>
      <c r="E139" s="70" t="s">
        <v>78</v>
      </c>
      <c r="F139" s="70" t="s">
        <v>78</v>
      </c>
      <c r="G139">
        <v>5418</v>
      </c>
    </row>
    <row r="140" spans="2:7" ht="15.75" x14ac:dyDescent="0.25">
      <c r="B140" s="70" t="s">
        <v>16</v>
      </c>
      <c r="C140" s="70" t="s">
        <v>16</v>
      </c>
      <c r="D140" s="70" t="s">
        <v>16</v>
      </c>
      <c r="E140" s="70" t="s">
        <v>16</v>
      </c>
      <c r="F140" s="70" t="s">
        <v>16</v>
      </c>
      <c r="G140">
        <v>3509</v>
      </c>
    </row>
    <row r="141" spans="2:7" ht="15.75" x14ac:dyDescent="0.25">
      <c r="B141" s="70" t="s">
        <v>26</v>
      </c>
      <c r="C141" s="70" t="s">
        <v>26</v>
      </c>
      <c r="D141" s="70" t="s">
        <v>26</v>
      </c>
      <c r="E141" s="70" t="s">
        <v>26</v>
      </c>
      <c r="F141" s="70" t="s">
        <v>26</v>
      </c>
      <c r="G141">
        <v>3254</v>
      </c>
    </row>
    <row r="142" spans="2:7" ht="15.75" x14ac:dyDescent="0.25">
      <c r="B142" s="70" t="s">
        <v>17</v>
      </c>
      <c r="C142" s="70" t="s">
        <v>17</v>
      </c>
      <c r="D142" s="70" t="s">
        <v>17</v>
      </c>
      <c r="E142" s="70" t="s">
        <v>17</v>
      </c>
      <c r="F142" s="70" t="s">
        <v>17</v>
      </c>
      <c r="G142">
        <v>3043</v>
      </c>
    </row>
    <row r="143" spans="2:7" ht="15.75" x14ac:dyDescent="0.25">
      <c r="B143" s="70" t="s">
        <v>14</v>
      </c>
      <c r="C143" s="70" t="s">
        <v>14</v>
      </c>
      <c r="D143" s="70" t="s">
        <v>14</v>
      </c>
      <c r="E143" s="70" t="s">
        <v>14</v>
      </c>
      <c r="F143" s="70" t="s">
        <v>14</v>
      </c>
      <c r="G143">
        <v>2559</v>
      </c>
    </row>
    <row r="144" spans="2:7" ht="15.75" x14ac:dyDescent="0.25">
      <c r="B144" s="70" t="s">
        <v>61</v>
      </c>
      <c r="C144" s="70" t="s">
        <v>61</v>
      </c>
      <c r="D144" s="70" t="s">
        <v>61</v>
      </c>
      <c r="E144" s="70" t="s">
        <v>61</v>
      </c>
      <c r="F144" s="70" t="s">
        <v>61</v>
      </c>
      <c r="G144">
        <v>2434</v>
      </c>
    </row>
    <row r="145" spans="2:7" ht="15.75" x14ac:dyDescent="0.25">
      <c r="B145" s="70" t="s">
        <v>58</v>
      </c>
      <c r="C145" s="70" t="s">
        <v>58</v>
      </c>
      <c r="D145" s="70" t="s">
        <v>58</v>
      </c>
      <c r="E145" s="70" t="s">
        <v>58</v>
      </c>
      <c r="F145" s="70" t="s">
        <v>58</v>
      </c>
      <c r="G145">
        <v>2276</v>
      </c>
    </row>
    <row r="146" spans="2:7" ht="15.75" x14ac:dyDescent="0.25">
      <c r="B146" s="70" t="s">
        <v>54</v>
      </c>
      <c r="C146" s="70" t="s">
        <v>54</v>
      </c>
      <c r="D146" s="70" t="s">
        <v>54</v>
      </c>
      <c r="E146" s="70" t="s">
        <v>54</v>
      </c>
      <c r="F146" s="70" t="s">
        <v>54</v>
      </c>
      <c r="G146">
        <v>2152</v>
      </c>
    </row>
    <row r="147" spans="2:7" ht="15.75" x14ac:dyDescent="0.25">
      <c r="B147" s="70" t="s">
        <v>80</v>
      </c>
      <c r="C147" s="70" t="s">
        <v>80</v>
      </c>
      <c r="D147" s="70" t="s">
        <v>80</v>
      </c>
      <c r="E147" s="70" t="s">
        <v>80</v>
      </c>
      <c r="F147" s="70" t="s">
        <v>80</v>
      </c>
      <c r="G147">
        <v>2136</v>
      </c>
    </row>
    <row r="148" spans="2:7" ht="15.75" x14ac:dyDescent="0.25">
      <c r="B148" s="70" t="s">
        <v>18</v>
      </c>
      <c r="C148" s="70" t="s">
        <v>18</v>
      </c>
      <c r="D148" s="70" t="s">
        <v>18</v>
      </c>
      <c r="E148" s="70" t="s">
        <v>18</v>
      </c>
      <c r="F148" s="70" t="s">
        <v>18</v>
      </c>
      <c r="G148">
        <v>1943</v>
      </c>
    </row>
    <row r="149" spans="2:7" ht="15.75" x14ac:dyDescent="0.25">
      <c r="B149" s="70" t="s">
        <v>79</v>
      </c>
      <c r="C149" s="70" t="s">
        <v>79</v>
      </c>
      <c r="D149" s="70" t="s">
        <v>79</v>
      </c>
      <c r="E149" s="70" t="s">
        <v>79</v>
      </c>
      <c r="F149" s="70" t="s">
        <v>79</v>
      </c>
      <c r="G149">
        <v>1646</v>
      </c>
    </row>
    <row r="150" spans="2:7" ht="15.75" x14ac:dyDescent="0.25">
      <c r="B150" s="70" t="s">
        <v>55</v>
      </c>
      <c r="C150" s="70" t="s">
        <v>55</v>
      </c>
      <c r="D150" s="70" t="s">
        <v>55</v>
      </c>
      <c r="E150" s="70" t="s">
        <v>55</v>
      </c>
      <c r="F150" s="70" t="s">
        <v>55</v>
      </c>
      <c r="G150">
        <v>1510</v>
      </c>
    </row>
    <row r="151" spans="2:7" ht="15.75" x14ac:dyDescent="0.25">
      <c r="B151" s="70" t="s">
        <v>19</v>
      </c>
      <c r="C151" s="70" t="s">
        <v>19</v>
      </c>
      <c r="D151" s="70" t="s">
        <v>19</v>
      </c>
      <c r="E151" s="70" t="s">
        <v>19</v>
      </c>
      <c r="F151" s="70" t="s">
        <v>19</v>
      </c>
      <c r="G151">
        <v>1406</v>
      </c>
    </row>
    <row r="152" spans="2:7" ht="15.75" x14ac:dyDescent="0.25">
      <c r="B152" s="70" t="s">
        <v>81</v>
      </c>
      <c r="C152" s="70" t="s">
        <v>81</v>
      </c>
      <c r="D152" s="70" t="s">
        <v>81</v>
      </c>
      <c r="E152" s="70" t="s">
        <v>81</v>
      </c>
      <c r="F152" s="70" t="s">
        <v>81</v>
      </c>
      <c r="G152">
        <v>752</v>
      </c>
    </row>
    <row r="153" spans="2:7" ht="15.75" x14ac:dyDescent="0.25">
      <c r="B153" s="70" t="s">
        <v>56</v>
      </c>
      <c r="C153" s="70" t="s">
        <v>56</v>
      </c>
      <c r="D153" s="70" t="s">
        <v>56</v>
      </c>
      <c r="E153" s="70" t="s">
        <v>56</v>
      </c>
      <c r="F153" s="70" t="s">
        <v>56</v>
      </c>
      <c r="G153">
        <v>713</v>
      </c>
    </row>
    <row r="154" spans="2:7" ht="15.75" x14ac:dyDescent="0.25">
      <c r="B154" s="70" t="s">
        <v>59</v>
      </c>
      <c r="C154" s="70" t="s">
        <v>59</v>
      </c>
      <c r="D154" s="70" t="s">
        <v>59</v>
      </c>
      <c r="E154" s="70" t="s">
        <v>59</v>
      </c>
      <c r="F154" s="70" t="s">
        <v>59</v>
      </c>
      <c r="G154">
        <v>474</v>
      </c>
    </row>
    <row r="155" spans="2:7" ht="15.75" x14ac:dyDescent="0.25">
      <c r="B155" s="70" t="s">
        <v>60</v>
      </c>
      <c r="C155" s="70" t="s">
        <v>60</v>
      </c>
      <c r="D155" s="70" t="s">
        <v>60</v>
      </c>
      <c r="E155" s="70" t="s">
        <v>60</v>
      </c>
      <c r="F155" s="70" t="s">
        <v>60</v>
      </c>
      <c r="G155">
        <v>470</v>
      </c>
    </row>
    <row r="156" spans="2:7" ht="15.75" x14ac:dyDescent="0.25">
      <c r="B156" s="76" t="s">
        <v>57</v>
      </c>
      <c r="C156" s="77"/>
      <c r="D156" s="77"/>
      <c r="E156" s="77"/>
      <c r="F156" s="78"/>
      <c r="G156" s="15">
        <f>SUM(G133:G155)</f>
        <v>137792</v>
      </c>
    </row>
    <row r="157" spans="2:7" ht="15.75" x14ac:dyDescent="0.25">
      <c r="B157" s="9" t="s">
        <v>10</v>
      </c>
      <c r="C157" s="10"/>
      <c r="D157" s="11"/>
    </row>
    <row r="158" spans="2:7" ht="15.75" x14ac:dyDescent="0.25">
      <c r="B158" s="9"/>
      <c r="C158" s="10"/>
      <c r="D158" s="11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8" ht="15.75" x14ac:dyDescent="0.25">
      <c r="B161" s="9"/>
      <c r="C161" s="10"/>
      <c r="D161" s="11"/>
    </row>
    <row r="162" spans="2:8" ht="15.75" x14ac:dyDescent="0.25">
      <c r="B162" s="9"/>
      <c r="C162" s="10"/>
      <c r="D162" s="11"/>
    </row>
    <row r="163" spans="2:8" ht="15.75" x14ac:dyDescent="0.25">
      <c r="B163" s="9"/>
      <c r="C163" s="10"/>
      <c r="D163" s="11"/>
    </row>
    <row r="166" spans="2:8" ht="15.75" x14ac:dyDescent="0.25">
      <c r="B166" s="64" t="s">
        <v>37</v>
      </c>
      <c r="C166" s="64"/>
      <c r="D166" s="64"/>
      <c r="E166" s="64"/>
      <c r="F166" s="64"/>
      <c r="G166" s="64"/>
      <c r="H166" s="64"/>
    </row>
    <row r="167" spans="2:8" ht="15.75" x14ac:dyDescent="0.25">
      <c r="B167" s="93">
        <v>46113</v>
      </c>
      <c r="C167" s="73"/>
      <c r="D167" s="73"/>
      <c r="E167" s="73"/>
      <c r="F167" s="73"/>
      <c r="G167" s="73"/>
      <c r="H167" s="74"/>
    </row>
    <row r="168" spans="2:8" x14ac:dyDescent="0.25">
      <c r="B168" s="76" t="s">
        <v>38</v>
      </c>
      <c r="C168" s="77"/>
      <c r="D168" s="77"/>
      <c r="E168" s="77"/>
      <c r="F168" s="77"/>
      <c r="G168" s="78"/>
      <c r="H168" s="21" t="s">
        <v>3</v>
      </c>
    </row>
    <row r="169" spans="2:8" ht="15.75" x14ac:dyDescent="0.25">
      <c r="B169" s="42" t="s">
        <v>103</v>
      </c>
      <c r="C169" s="43" t="s">
        <v>103</v>
      </c>
      <c r="D169" s="43" t="s">
        <v>103</v>
      </c>
      <c r="E169" s="43" t="s">
        <v>103</v>
      </c>
      <c r="F169" s="43" t="s">
        <v>103</v>
      </c>
      <c r="G169" s="44" t="s">
        <v>103</v>
      </c>
      <c r="H169" s="22">
        <v>240</v>
      </c>
    </row>
    <row r="170" spans="2:8" ht="15.75" x14ac:dyDescent="0.25">
      <c r="B170" s="42" t="s">
        <v>104</v>
      </c>
      <c r="C170" s="43" t="s">
        <v>104</v>
      </c>
      <c r="D170" s="43" t="s">
        <v>104</v>
      </c>
      <c r="E170" s="43" t="s">
        <v>104</v>
      </c>
      <c r="F170" s="43" t="s">
        <v>104</v>
      </c>
      <c r="G170" s="44" t="s">
        <v>104</v>
      </c>
      <c r="H170" s="22">
        <v>147</v>
      </c>
    </row>
    <row r="171" spans="2:8" ht="34.5" customHeight="1" x14ac:dyDescent="0.25">
      <c r="B171" s="42" t="s">
        <v>105</v>
      </c>
      <c r="C171" s="43" t="s">
        <v>105</v>
      </c>
      <c r="D171" s="43" t="s">
        <v>105</v>
      </c>
      <c r="E171" s="43" t="s">
        <v>105</v>
      </c>
      <c r="F171" s="43" t="s">
        <v>105</v>
      </c>
      <c r="G171" s="44" t="s">
        <v>105</v>
      </c>
      <c r="H171" s="22">
        <v>117</v>
      </c>
    </row>
    <row r="172" spans="2:8" ht="15.75" x14ac:dyDescent="0.25">
      <c r="B172" s="42" t="s">
        <v>106</v>
      </c>
      <c r="C172" s="43" t="s">
        <v>106</v>
      </c>
      <c r="D172" s="43" t="s">
        <v>106</v>
      </c>
      <c r="E172" s="43" t="s">
        <v>106</v>
      </c>
      <c r="F172" s="43" t="s">
        <v>106</v>
      </c>
      <c r="G172" s="44" t="s">
        <v>106</v>
      </c>
      <c r="H172" s="22">
        <v>79</v>
      </c>
    </row>
    <row r="173" spans="2:8" ht="15.75" x14ac:dyDescent="0.25">
      <c r="B173" s="42" t="s">
        <v>83</v>
      </c>
      <c r="C173" s="43" t="s">
        <v>83</v>
      </c>
      <c r="D173" s="43" t="s">
        <v>83</v>
      </c>
      <c r="E173" s="43" t="s">
        <v>83</v>
      </c>
      <c r="F173" s="43" t="s">
        <v>83</v>
      </c>
      <c r="G173" s="44" t="s">
        <v>83</v>
      </c>
      <c r="H173" s="22">
        <v>47</v>
      </c>
    </row>
    <row r="174" spans="2:8" ht="15.75" x14ac:dyDescent="0.25">
      <c r="B174" s="42" t="s">
        <v>107</v>
      </c>
      <c r="C174" s="43" t="s">
        <v>107</v>
      </c>
      <c r="D174" s="43" t="s">
        <v>107</v>
      </c>
      <c r="E174" s="43" t="s">
        <v>107</v>
      </c>
      <c r="F174" s="43" t="s">
        <v>107</v>
      </c>
      <c r="G174" s="44" t="s">
        <v>107</v>
      </c>
      <c r="H174" s="22">
        <v>32</v>
      </c>
    </row>
    <row r="175" spans="2:8" ht="15.75" x14ac:dyDescent="0.25">
      <c r="B175" s="42" t="s">
        <v>108</v>
      </c>
      <c r="C175" s="43" t="s">
        <v>108</v>
      </c>
      <c r="D175" s="43" t="s">
        <v>108</v>
      </c>
      <c r="E175" s="43" t="s">
        <v>108</v>
      </c>
      <c r="F175" s="43" t="s">
        <v>108</v>
      </c>
      <c r="G175" s="44" t="s">
        <v>108</v>
      </c>
      <c r="H175" s="22">
        <v>22</v>
      </c>
    </row>
    <row r="176" spans="2:8" ht="15.75" x14ac:dyDescent="0.25">
      <c r="B176" s="42" t="s">
        <v>109</v>
      </c>
      <c r="C176" s="43" t="s">
        <v>109</v>
      </c>
      <c r="D176" s="43" t="s">
        <v>109</v>
      </c>
      <c r="E176" s="43" t="s">
        <v>109</v>
      </c>
      <c r="F176" s="43" t="s">
        <v>109</v>
      </c>
      <c r="G176" s="44" t="s">
        <v>109</v>
      </c>
      <c r="H176" s="22">
        <v>12</v>
      </c>
    </row>
    <row r="177" spans="2:8" ht="15.75" x14ac:dyDescent="0.25">
      <c r="B177" s="42" t="s">
        <v>110</v>
      </c>
      <c r="C177" s="43" t="s">
        <v>110</v>
      </c>
      <c r="D177" s="43" t="s">
        <v>110</v>
      </c>
      <c r="E177" s="43" t="s">
        <v>110</v>
      </c>
      <c r="F177" s="43" t="s">
        <v>110</v>
      </c>
      <c r="G177" s="44" t="s">
        <v>110</v>
      </c>
      <c r="H177" s="22">
        <v>10</v>
      </c>
    </row>
    <row r="178" spans="2:8" ht="15.75" x14ac:dyDescent="0.25">
      <c r="B178" s="42" t="s">
        <v>111</v>
      </c>
      <c r="C178" s="43" t="s">
        <v>111</v>
      </c>
      <c r="D178" s="43" t="s">
        <v>111</v>
      </c>
      <c r="E178" s="43" t="s">
        <v>111</v>
      </c>
      <c r="F178" s="43" t="s">
        <v>111</v>
      </c>
      <c r="G178" s="44" t="s">
        <v>111</v>
      </c>
      <c r="H178" s="22">
        <v>7</v>
      </c>
    </row>
    <row r="179" spans="2:8" ht="15.75" x14ac:dyDescent="0.25">
      <c r="B179" s="42" t="s">
        <v>84</v>
      </c>
      <c r="C179" s="43" t="s">
        <v>84</v>
      </c>
      <c r="D179" s="43" t="s">
        <v>84</v>
      </c>
      <c r="E179" s="43" t="s">
        <v>84</v>
      </c>
      <c r="F179" s="43" t="s">
        <v>84</v>
      </c>
      <c r="G179" s="44" t="s">
        <v>84</v>
      </c>
      <c r="H179" s="22">
        <v>50</v>
      </c>
    </row>
    <row r="180" spans="2:8" ht="15.75" x14ac:dyDescent="0.25">
      <c r="B180" s="76" t="s">
        <v>39</v>
      </c>
      <c r="C180" s="77"/>
      <c r="D180" s="77"/>
      <c r="E180" s="77"/>
      <c r="F180" s="77"/>
      <c r="G180" s="78"/>
      <c r="H180" s="23">
        <f>SUM(H169:H179)</f>
        <v>763</v>
      </c>
    </row>
    <row r="181" spans="2:8" x14ac:dyDescent="0.25">
      <c r="B181" s="76" t="s">
        <v>6</v>
      </c>
      <c r="C181" s="77"/>
      <c r="D181" s="77"/>
      <c r="E181" s="77"/>
      <c r="F181" s="77"/>
      <c r="G181" s="78"/>
      <c r="H181" s="24"/>
    </row>
    <row r="182" spans="2:8" ht="15.75" x14ac:dyDescent="0.25">
      <c r="B182" s="42" t="s">
        <v>112</v>
      </c>
      <c r="C182" s="43" t="s">
        <v>112</v>
      </c>
      <c r="D182" s="43" t="s">
        <v>112</v>
      </c>
      <c r="E182" s="43" t="s">
        <v>112</v>
      </c>
      <c r="F182" s="43" t="s">
        <v>112</v>
      </c>
      <c r="G182" s="44" t="s">
        <v>112</v>
      </c>
      <c r="H182" s="22">
        <v>87</v>
      </c>
    </row>
    <row r="183" spans="2:8" ht="15.75" x14ac:dyDescent="0.25">
      <c r="B183" s="42" t="s">
        <v>85</v>
      </c>
      <c r="C183" s="43" t="s">
        <v>85</v>
      </c>
      <c r="D183" s="43" t="s">
        <v>85</v>
      </c>
      <c r="E183" s="43" t="s">
        <v>85</v>
      </c>
      <c r="F183" s="43" t="s">
        <v>85</v>
      </c>
      <c r="G183" s="44" t="s">
        <v>85</v>
      </c>
      <c r="H183" s="22">
        <v>60</v>
      </c>
    </row>
    <row r="184" spans="2:8" ht="15.75" x14ac:dyDescent="0.25">
      <c r="B184" s="42" t="s">
        <v>113</v>
      </c>
      <c r="C184" s="43" t="s">
        <v>113</v>
      </c>
      <c r="D184" s="43" t="s">
        <v>113</v>
      </c>
      <c r="E184" s="43" t="s">
        <v>113</v>
      </c>
      <c r="F184" s="43" t="s">
        <v>113</v>
      </c>
      <c r="G184" s="44" t="s">
        <v>113</v>
      </c>
      <c r="H184" s="22">
        <v>56</v>
      </c>
    </row>
    <row r="185" spans="2:8" ht="15.75" x14ac:dyDescent="0.25">
      <c r="B185" s="42" t="s">
        <v>114</v>
      </c>
      <c r="C185" s="43" t="s">
        <v>114</v>
      </c>
      <c r="D185" s="43" t="s">
        <v>114</v>
      </c>
      <c r="E185" s="43" t="s">
        <v>114</v>
      </c>
      <c r="F185" s="43" t="s">
        <v>114</v>
      </c>
      <c r="G185" s="44" t="s">
        <v>114</v>
      </c>
      <c r="H185" s="22">
        <v>28</v>
      </c>
    </row>
    <row r="186" spans="2:8" ht="15.75" x14ac:dyDescent="0.25">
      <c r="B186" s="42" t="s">
        <v>87</v>
      </c>
      <c r="C186" s="43" t="s">
        <v>87</v>
      </c>
      <c r="D186" s="43" t="s">
        <v>87</v>
      </c>
      <c r="E186" s="43" t="s">
        <v>87</v>
      </c>
      <c r="F186" s="43" t="s">
        <v>87</v>
      </c>
      <c r="G186" s="44" t="s">
        <v>87</v>
      </c>
      <c r="H186" s="22">
        <v>39</v>
      </c>
    </row>
    <row r="187" spans="2:8" ht="15.75" x14ac:dyDescent="0.25">
      <c r="B187" s="42" t="s">
        <v>115</v>
      </c>
      <c r="C187" s="43" t="s">
        <v>115</v>
      </c>
      <c r="D187" s="43" t="s">
        <v>115</v>
      </c>
      <c r="E187" s="43" t="s">
        <v>115</v>
      </c>
      <c r="F187" s="43" t="s">
        <v>115</v>
      </c>
      <c r="G187" s="44" t="s">
        <v>115</v>
      </c>
      <c r="H187" s="22">
        <v>26</v>
      </c>
    </row>
    <row r="188" spans="2:8" ht="15.75" x14ac:dyDescent="0.25">
      <c r="B188" s="42" t="s">
        <v>86</v>
      </c>
      <c r="C188" s="43" t="s">
        <v>86</v>
      </c>
      <c r="D188" s="43" t="s">
        <v>86</v>
      </c>
      <c r="E188" s="43" t="s">
        <v>86</v>
      </c>
      <c r="F188" s="43" t="s">
        <v>86</v>
      </c>
      <c r="G188" s="44" t="s">
        <v>86</v>
      </c>
      <c r="H188" s="22">
        <v>25</v>
      </c>
    </row>
    <row r="189" spans="2:8" ht="15.75" x14ac:dyDescent="0.25">
      <c r="B189" s="42" t="s">
        <v>90</v>
      </c>
      <c r="C189" s="43" t="s">
        <v>90</v>
      </c>
      <c r="D189" s="43" t="s">
        <v>90</v>
      </c>
      <c r="E189" s="43" t="s">
        <v>90</v>
      </c>
      <c r="F189" s="43" t="s">
        <v>90</v>
      </c>
      <c r="G189" s="44" t="s">
        <v>90</v>
      </c>
      <c r="H189" s="22">
        <v>24</v>
      </c>
    </row>
    <row r="190" spans="2:8" ht="15.75" x14ac:dyDescent="0.25">
      <c r="B190" s="42" t="s">
        <v>116</v>
      </c>
      <c r="C190" s="43" t="s">
        <v>116</v>
      </c>
      <c r="D190" s="43" t="s">
        <v>116</v>
      </c>
      <c r="E190" s="43" t="s">
        <v>116</v>
      </c>
      <c r="F190" s="43" t="s">
        <v>116</v>
      </c>
      <c r="G190" s="44" t="s">
        <v>116</v>
      </c>
      <c r="H190" s="22">
        <v>22</v>
      </c>
    </row>
    <row r="191" spans="2:8" ht="15.75" x14ac:dyDescent="0.25">
      <c r="B191" s="42" t="s">
        <v>89</v>
      </c>
      <c r="C191" s="43" t="s">
        <v>89</v>
      </c>
      <c r="D191" s="43" t="s">
        <v>89</v>
      </c>
      <c r="E191" s="43" t="s">
        <v>89</v>
      </c>
      <c r="F191" s="43" t="s">
        <v>89</v>
      </c>
      <c r="G191" s="44" t="s">
        <v>89</v>
      </c>
      <c r="H191" s="22">
        <v>21</v>
      </c>
    </row>
    <row r="192" spans="2:8" ht="15.75" x14ac:dyDescent="0.25">
      <c r="B192" s="42" t="s">
        <v>88</v>
      </c>
      <c r="C192" s="43" t="s">
        <v>88</v>
      </c>
      <c r="D192" s="43" t="s">
        <v>88</v>
      </c>
      <c r="E192" s="43" t="s">
        <v>88</v>
      </c>
      <c r="F192" s="43" t="s">
        <v>88</v>
      </c>
      <c r="G192" s="44" t="s">
        <v>88</v>
      </c>
      <c r="H192" s="22">
        <v>16</v>
      </c>
    </row>
    <row r="193" spans="2:8" ht="15.75" x14ac:dyDescent="0.25">
      <c r="B193" s="42" t="s">
        <v>92</v>
      </c>
      <c r="C193" s="43" t="s">
        <v>92</v>
      </c>
      <c r="D193" s="43" t="s">
        <v>92</v>
      </c>
      <c r="E193" s="43" t="s">
        <v>92</v>
      </c>
      <c r="F193" s="43" t="s">
        <v>92</v>
      </c>
      <c r="G193" s="44" t="s">
        <v>92</v>
      </c>
      <c r="H193" s="22">
        <v>13</v>
      </c>
    </row>
    <row r="194" spans="2:8" ht="15.75" x14ac:dyDescent="0.25">
      <c r="B194" s="42" t="s">
        <v>91</v>
      </c>
      <c r="C194" s="43" t="s">
        <v>91</v>
      </c>
      <c r="D194" s="43" t="s">
        <v>91</v>
      </c>
      <c r="E194" s="43" t="s">
        <v>91</v>
      </c>
      <c r="F194" s="43" t="s">
        <v>91</v>
      </c>
      <c r="G194" s="44" t="s">
        <v>91</v>
      </c>
      <c r="H194" s="22">
        <v>13</v>
      </c>
    </row>
    <row r="195" spans="2:8" ht="15.75" x14ac:dyDescent="0.25">
      <c r="B195" s="42" t="s">
        <v>84</v>
      </c>
      <c r="C195" s="43" t="s">
        <v>84</v>
      </c>
      <c r="D195" s="43" t="s">
        <v>84</v>
      </c>
      <c r="E195" s="43" t="s">
        <v>84</v>
      </c>
      <c r="F195" s="43" t="s">
        <v>84</v>
      </c>
      <c r="G195" s="44" t="s">
        <v>84</v>
      </c>
      <c r="H195" s="22">
        <v>198</v>
      </c>
    </row>
    <row r="196" spans="2:8" x14ac:dyDescent="0.25">
      <c r="B196" s="76" t="s">
        <v>39</v>
      </c>
      <c r="C196" s="77" t="s">
        <v>39</v>
      </c>
      <c r="D196" s="77" t="s">
        <v>39</v>
      </c>
      <c r="E196" s="77" t="s">
        <v>39</v>
      </c>
      <c r="F196" s="77" t="s">
        <v>39</v>
      </c>
      <c r="G196" s="78" t="s">
        <v>39</v>
      </c>
      <c r="H196" s="25">
        <f>SUM(H182:H195)</f>
        <v>628</v>
      </c>
    </row>
    <row r="197" spans="2:8" x14ac:dyDescent="0.25">
      <c r="B197" s="76" t="s">
        <v>7</v>
      </c>
      <c r="C197" s="77"/>
      <c r="D197" s="77"/>
      <c r="E197" s="77"/>
      <c r="F197" s="77"/>
      <c r="G197" s="78"/>
      <c r="H197" s="24"/>
    </row>
    <row r="198" spans="2:8" ht="15.75" x14ac:dyDescent="0.25">
      <c r="B198" s="42" t="s">
        <v>93</v>
      </c>
      <c r="C198" s="43" t="s">
        <v>93</v>
      </c>
      <c r="D198" s="43" t="s">
        <v>93</v>
      </c>
      <c r="E198" s="43" t="s">
        <v>93</v>
      </c>
      <c r="F198" s="43" t="s">
        <v>93</v>
      </c>
      <c r="G198" s="44" t="s">
        <v>93</v>
      </c>
      <c r="H198">
        <v>189</v>
      </c>
    </row>
    <row r="199" spans="2:8" ht="15.75" x14ac:dyDescent="0.25">
      <c r="B199" s="42" t="s">
        <v>94</v>
      </c>
      <c r="C199" s="43" t="s">
        <v>94</v>
      </c>
      <c r="D199" s="43" t="s">
        <v>94</v>
      </c>
      <c r="E199" s="43" t="s">
        <v>94</v>
      </c>
      <c r="F199" s="43" t="s">
        <v>94</v>
      </c>
      <c r="G199" s="44" t="s">
        <v>94</v>
      </c>
      <c r="H199">
        <v>27</v>
      </c>
    </row>
    <row r="200" spans="2:8" ht="15.75" x14ac:dyDescent="0.25">
      <c r="B200" s="42" t="s">
        <v>117</v>
      </c>
      <c r="C200" s="43" t="s">
        <v>117</v>
      </c>
      <c r="D200" s="43" t="s">
        <v>117</v>
      </c>
      <c r="E200" s="43" t="s">
        <v>117</v>
      </c>
      <c r="F200" s="43" t="s">
        <v>117</v>
      </c>
      <c r="G200" s="44" t="s">
        <v>117</v>
      </c>
      <c r="H200">
        <v>24</v>
      </c>
    </row>
    <row r="201" spans="2:8" ht="15.75" x14ac:dyDescent="0.25">
      <c r="B201" s="42" t="s">
        <v>118</v>
      </c>
      <c r="C201" s="43" t="s">
        <v>118</v>
      </c>
      <c r="D201" s="43" t="s">
        <v>118</v>
      </c>
      <c r="E201" s="43" t="s">
        <v>118</v>
      </c>
      <c r="F201" s="43" t="s">
        <v>118</v>
      </c>
      <c r="G201" s="44" t="s">
        <v>118</v>
      </c>
      <c r="H201">
        <v>8</v>
      </c>
    </row>
    <row r="202" spans="2:8" ht="15.75" x14ac:dyDescent="0.25">
      <c r="B202" s="42" t="s">
        <v>119</v>
      </c>
      <c r="C202" s="43" t="s">
        <v>119</v>
      </c>
      <c r="D202" s="43" t="s">
        <v>119</v>
      </c>
      <c r="E202" s="43" t="s">
        <v>119</v>
      </c>
      <c r="F202" s="43" t="s">
        <v>119</v>
      </c>
      <c r="G202" s="44" t="s">
        <v>119</v>
      </c>
      <c r="H202">
        <v>8</v>
      </c>
    </row>
    <row r="203" spans="2:8" ht="15.75" x14ac:dyDescent="0.25">
      <c r="B203" s="42" t="s">
        <v>120</v>
      </c>
      <c r="C203" s="43" t="s">
        <v>120</v>
      </c>
      <c r="D203" s="43" t="s">
        <v>120</v>
      </c>
      <c r="E203" s="43" t="s">
        <v>120</v>
      </c>
      <c r="F203" s="43" t="s">
        <v>120</v>
      </c>
      <c r="G203" s="44" t="s">
        <v>120</v>
      </c>
      <c r="H203">
        <v>8</v>
      </c>
    </row>
    <row r="204" spans="2:8" ht="18" customHeight="1" x14ac:dyDescent="0.25">
      <c r="B204" s="42" t="s">
        <v>84</v>
      </c>
      <c r="C204" s="43" t="s">
        <v>84</v>
      </c>
      <c r="D204" s="43" t="s">
        <v>84</v>
      </c>
      <c r="E204" s="43" t="s">
        <v>84</v>
      </c>
      <c r="F204" s="43" t="s">
        <v>84</v>
      </c>
      <c r="G204" s="44" t="s">
        <v>84</v>
      </c>
      <c r="H204">
        <v>67</v>
      </c>
    </row>
    <row r="205" spans="2:8" x14ac:dyDescent="0.25">
      <c r="B205" s="76" t="s">
        <v>39</v>
      </c>
      <c r="C205" s="77"/>
      <c r="D205" s="77"/>
      <c r="E205" s="77"/>
      <c r="F205" s="77"/>
      <c r="G205" s="78"/>
      <c r="H205" s="25">
        <f>SUM(H198:H204)</f>
        <v>331</v>
      </c>
    </row>
    <row r="206" spans="2:8" x14ac:dyDescent="0.25">
      <c r="B206" s="76" t="s">
        <v>40</v>
      </c>
      <c r="C206" s="77"/>
      <c r="D206" s="77"/>
      <c r="E206" s="77"/>
      <c r="F206" s="77"/>
      <c r="G206" s="78"/>
      <c r="H206" s="21"/>
    </row>
    <row r="207" spans="2:8" ht="18.75" x14ac:dyDescent="0.25">
      <c r="B207" s="42" t="s">
        <v>121</v>
      </c>
      <c r="C207" s="43"/>
      <c r="D207" s="43"/>
      <c r="E207" s="43"/>
      <c r="F207" s="43"/>
      <c r="G207" s="44"/>
      <c r="H207" s="100">
        <v>9</v>
      </c>
    </row>
    <row r="208" spans="2:8" ht="29.25" customHeight="1" x14ac:dyDescent="0.25">
      <c r="B208" s="42" t="s">
        <v>122</v>
      </c>
      <c r="C208" s="43"/>
      <c r="D208" s="43"/>
      <c r="E208" s="43"/>
      <c r="F208" s="43"/>
      <c r="G208" s="44"/>
      <c r="H208" s="100">
        <v>7</v>
      </c>
    </row>
    <row r="209" spans="2:8" ht="18.75" x14ac:dyDescent="0.25">
      <c r="B209" s="42" t="s">
        <v>123</v>
      </c>
      <c r="C209" s="43"/>
      <c r="D209" s="43"/>
      <c r="E209" s="43"/>
      <c r="F209" s="43"/>
      <c r="G209" s="44"/>
      <c r="H209" s="100">
        <v>4</v>
      </c>
    </row>
    <row r="210" spans="2:8" ht="18.75" x14ac:dyDescent="0.25">
      <c r="B210" s="42" t="s">
        <v>124</v>
      </c>
      <c r="C210" s="43"/>
      <c r="D210" s="43"/>
      <c r="E210" s="43"/>
      <c r="F210" s="43"/>
      <c r="G210" s="44"/>
      <c r="H210" s="100">
        <v>1</v>
      </c>
    </row>
    <row r="211" spans="2:8" ht="21.75" customHeight="1" x14ac:dyDescent="0.25">
      <c r="B211" s="42" t="s">
        <v>125</v>
      </c>
      <c r="C211" s="43"/>
      <c r="D211" s="43"/>
      <c r="E211" s="43"/>
      <c r="F211" s="43"/>
      <c r="G211" s="44"/>
      <c r="H211" s="100">
        <v>1</v>
      </c>
    </row>
    <row r="212" spans="2:8" ht="21.75" customHeight="1" x14ac:dyDescent="0.25">
      <c r="B212" s="42" t="s">
        <v>126</v>
      </c>
      <c r="C212" s="43"/>
      <c r="D212" s="43"/>
      <c r="E212" s="43"/>
      <c r="F212" s="43"/>
      <c r="G212" s="44"/>
      <c r="H212" s="100">
        <v>1</v>
      </c>
    </row>
    <row r="213" spans="2:8" ht="21.75" customHeight="1" x14ac:dyDescent="0.25">
      <c r="B213" s="42" t="s">
        <v>127</v>
      </c>
      <c r="C213" s="43"/>
      <c r="D213" s="43"/>
      <c r="E213" s="43"/>
      <c r="F213" s="43"/>
      <c r="G213" s="44"/>
      <c r="H213" s="100">
        <v>1</v>
      </c>
    </row>
    <row r="214" spans="2:8" ht="21.75" customHeight="1" x14ac:dyDescent="0.25">
      <c r="B214" s="42" t="s">
        <v>128</v>
      </c>
      <c r="C214" s="43"/>
      <c r="D214" s="43"/>
      <c r="E214" s="43"/>
      <c r="F214" s="43"/>
      <c r="G214" s="44"/>
      <c r="H214" s="100">
        <v>1</v>
      </c>
    </row>
    <row r="215" spans="2:8" ht="21.75" customHeight="1" x14ac:dyDescent="0.25">
      <c r="B215" s="42" t="s">
        <v>129</v>
      </c>
      <c r="C215" s="43"/>
      <c r="D215" s="43"/>
      <c r="E215" s="43"/>
      <c r="F215" s="43"/>
      <c r="G215" s="44"/>
      <c r="H215" s="100">
        <v>1</v>
      </c>
    </row>
    <row r="216" spans="2:8" ht="21.75" customHeight="1" x14ac:dyDescent="0.25">
      <c r="B216" s="42"/>
      <c r="C216" s="43"/>
      <c r="D216" s="43"/>
      <c r="E216" s="43"/>
      <c r="F216" s="43"/>
      <c r="G216" s="44"/>
      <c r="H216" s="22"/>
    </row>
    <row r="217" spans="2:8" x14ac:dyDescent="0.25">
      <c r="B217" s="76" t="s">
        <v>39</v>
      </c>
      <c r="C217" s="77"/>
      <c r="D217" s="77"/>
      <c r="E217" s="77"/>
      <c r="F217" s="77"/>
      <c r="G217" s="78"/>
      <c r="H217" s="25">
        <f>SUM(H211:H216)</f>
        <v>5</v>
      </c>
    </row>
    <row r="218" spans="2:8" ht="15.75" x14ac:dyDescent="0.25">
      <c r="B218" s="76" t="s">
        <v>9</v>
      </c>
      <c r="C218" s="77"/>
      <c r="D218" s="77"/>
      <c r="E218" s="77"/>
      <c r="F218" s="77"/>
      <c r="G218" s="78"/>
      <c r="H218" s="26">
        <f>+H180+H196+H205+H217</f>
        <v>1727</v>
      </c>
    </row>
    <row r="219" spans="2:8" x14ac:dyDescent="0.25">
      <c r="B219" s="27" t="s">
        <v>10</v>
      </c>
      <c r="C219" s="28"/>
    </row>
    <row r="220" spans="2:8" x14ac:dyDescent="0.25">
      <c r="B220" s="27"/>
      <c r="C220" s="28"/>
    </row>
    <row r="221" spans="2:8" x14ac:dyDescent="0.25">
      <c r="B221" s="27"/>
      <c r="C221" s="28"/>
    </row>
    <row r="222" spans="2:8" ht="18.75" x14ac:dyDescent="0.25">
      <c r="B222" s="46" t="s">
        <v>69</v>
      </c>
      <c r="C222" s="46"/>
      <c r="D222" s="46"/>
      <c r="E222" s="46"/>
      <c r="F222" s="46"/>
      <c r="G222" s="46"/>
    </row>
    <row r="223" spans="2:8" x14ac:dyDescent="0.25">
      <c r="B223" s="27"/>
      <c r="C223" s="28"/>
    </row>
    <row r="224" spans="2:8" ht="18.75" customHeight="1" x14ac:dyDescent="0.25">
      <c r="B224" s="88" t="s">
        <v>70</v>
      </c>
      <c r="C224" s="89"/>
      <c r="D224" s="89"/>
      <c r="E224" s="89"/>
      <c r="F224" s="89"/>
      <c r="G224" s="89"/>
    </row>
    <row r="225" spans="2:8" ht="18.75" customHeight="1" x14ac:dyDescent="0.25">
      <c r="B225" s="90">
        <v>46113</v>
      </c>
      <c r="C225" s="91"/>
      <c r="D225" s="91"/>
      <c r="E225" s="91"/>
      <c r="F225" s="91"/>
      <c r="G225" s="91"/>
    </row>
    <row r="226" spans="2:8" ht="75" customHeight="1" x14ac:dyDescent="0.25">
      <c r="B226" s="85" t="s">
        <v>71</v>
      </c>
      <c r="C226" s="86"/>
      <c r="D226" s="86"/>
      <c r="E226" s="87"/>
      <c r="F226" s="36" t="s">
        <v>72</v>
      </c>
      <c r="G226" s="36" t="s">
        <v>73</v>
      </c>
    </row>
    <row r="227" spans="2:8" ht="18.75" x14ac:dyDescent="0.25">
      <c r="B227" s="79" t="s">
        <v>74</v>
      </c>
      <c r="C227" s="80"/>
      <c r="D227" s="80"/>
      <c r="E227" s="81"/>
      <c r="F227" s="37">
        <v>20</v>
      </c>
      <c r="G227" s="39">
        <v>192</v>
      </c>
    </row>
    <row r="228" spans="2:8" ht="18.75" x14ac:dyDescent="0.25">
      <c r="B228" s="79" t="s">
        <v>75</v>
      </c>
      <c r="C228" s="80"/>
      <c r="D228" s="80"/>
      <c r="E228" s="81"/>
      <c r="F228" s="37">
        <v>33</v>
      </c>
      <c r="G228" s="39">
        <v>407</v>
      </c>
    </row>
    <row r="229" spans="2:8" ht="18.75" x14ac:dyDescent="0.25">
      <c r="B229" s="79" t="s">
        <v>76</v>
      </c>
      <c r="C229" s="80"/>
      <c r="D229" s="80"/>
      <c r="E229" s="81"/>
      <c r="F229" s="37">
        <v>32</v>
      </c>
      <c r="G229" s="39">
        <v>410</v>
      </c>
    </row>
    <row r="230" spans="2:8" ht="18.75" x14ac:dyDescent="0.25">
      <c r="B230" s="79" t="s">
        <v>77</v>
      </c>
      <c r="C230" s="80"/>
      <c r="D230" s="80"/>
      <c r="E230" s="81"/>
      <c r="F230" s="37">
        <v>14</v>
      </c>
      <c r="G230" s="39">
        <v>134</v>
      </c>
    </row>
    <row r="231" spans="2:8" ht="18.75" x14ac:dyDescent="0.25">
      <c r="B231" s="82" t="s">
        <v>46</v>
      </c>
      <c r="C231" s="83"/>
      <c r="D231" s="83"/>
      <c r="E231" s="84"/>
      <c r="F231" s="38">
        <f>SUM(F227:F230)</f>
        <v>99</v>
      </c>
      <c r="G231" s="38">
        <f>SUM(G227:G230)</f>
        <v>1143</v>
      </c>
    </row>
    <row r="232" spans="2:8" x14ac:dyDescent="0.25">
      <c r="B232" s="27"/>
      <c r="C232" s="28"/>
    </row>
    <row r="233" spans="2:8" x14ac:dyDescent="0.25">
      <c r="B233" s="27"/>
      <c r="C233" s="28"/>
    </row>
    <row r="234" spans="2:8" x14ac:dyDescent="0.25">
      <c r="B234" s="27"/>
      <c r="C234" s="28"/>
    </row>
    <row r="235" spans="2:8" x14ac:dyDescent="0.25">
      <c r="B235" s="27"/>
      <c r="C235" s="28"/>
    </row>
    <row r="236" spans="2:8" x14ac:dyDescent="0.25">
      <c r="B236" s="27"/>
      <c r="C236" s="28"/>
    </row>
    <row r="237" spans="2:8" ht="18.75" x14ac:dyDescent="0.25">
      <c r="B237" s="46" t="s">
        <v>67</v>
      </c>
      <c r="C237" s="46"/>
      <c r="D237" s="46"/>
      <c r="E237" s="46"/>
      <c r="F237" s="46"/>
      <c r="G237" s="46"/>
      <c r="H237" s="13"/>
    </row>
    <row r="238" spans="2:8" x14ac:dyDescent="0.25">
      <c r="B238" s="27"/>
      <c r="C238" s="28"/>
    </row>
    <row r="239" spans="2:8" ht="15.75" x14ac:dyDescent="0.25">
      <c r="B239" s="64" t="s">
        <v>68</v>
      </c>
      <c r="C239" s="64"/>
      <c r="D239" s="64"/>
      <c r="E239" s="64"/>
      <c r="F239" s="64"/>
      <c r="G239" s="64"/>
    </row>
    <row r="240" spans="2:8" ht="15.75" x14ac:dyDescent="0.25">
      <c r="B240" s="51" t="s">
        <v>100</v>
      </c>
      <c r="C240" s="51"/>
      <c r="D240" s="51"/>
      <c r="E240" s="51"/>
      <c r="F240" s="51"/>
      <c r="G240" s="51"/>
    </row>
    <row r="241" spans="2:7" ht="15.75" x14ac:dyDescent="0.25">
      <c r="B241" s="50" t="s">
        <v>13</v>
      </c>
      <c r="C241" s="50"/>
      <c r="D241" s="50"/>
      <c r="E241" s="50"/>
      <c r="F241" s="50"/>
      <c r="G241" s="5" t="s">
        <v>3</v>
      </c>
    </row>
    <row r="242" spans="2:7" ht="37.5" customHeight="1" x14ac:dyDescent="0.25">
      <c r="B242" s="42" t="s">
        <v>95</v>
      </c>
      <c r="C242" s="43" t="s">
        <v>95</v>
      </c>
      <c r="D242" s="43" t="s">
        <v>95</v>
      </c>
      <c r="E242" s="43" t="s">
        <v>95</v>
      </c>
      <c r="F242" s="43" t="s">
        <v>95</v>
      </c>
      <c r="G242" s="39">
        <v>21</v>
      </c>
    </row>
    <row r="243" spans="2:7" ht="18.75" customHeight="1" x14ac:dyDescent="0.25">
      <c r="B243" s="42" t="s">
        <v>24</v>
      </c>
      <c r="C243" s="43" t="s">
        <v>24</v>
      </c>
      <c r="D243" s="43" t="s">
        <v>24</v>
      </c>
      <c r="E243" s="43" t="s">
        <v>24</v>
      </c>
      <c r="F243" s="43" t="s">
        <v>24</v>
      </c>
      <c r="G243" s="39">
        <v>12</v>
      </c>
    </row>
    <row r="244" spans="2:7" ht="18.75" x14ac:dyDescent="0.25">
      <c r="B244" s="42" t="s">
        <v>17</v>
      </c>
      <c r="C244" s="43" t="s">
        <v>17</v>
      </c>
      <c r="D244" s="43" t="s">
        <v>17</v>
      </c>
      <c r="E244" s="43" t="s">
        <v>17</v>
      </c>
      <c r="F244" s="43" t="s">
        <v>17</v>
      </c>
      <c r="G244" s="39">
        <v>9</v>
      </c>
    </row>
    <row r="245" spans="2:7" ht="18.75" customHeight="1" x14ac:dyDescent="0.25">
      <c r="B245" s="42" t="s">
        <v>78</v>
      </c>
      <c r="C245" s="43" t="s">
        <v>78</v>
      </c>
      <c r="D245" s="43" t="s">
        <v>78</v>
      </c>
      <c r="E245" s="43" t="s">
        <v>78</v>
      </c>
      <c r="F245" s="43" t="s">
        <v>78</v>
      </c>
      <c r="G245" s="39">
        <v>7</v>
      </c>
    </row>
    <row r="246" spans="2:7" ht="37.5" customHeight="1" x14ac:dyDescent="0.25">
      <c r="B246" s="42" t="s">
        <v>53</v>
      </c>
      <c r="C246" s="43" t="s">
        <v>53</v>
      </c>
      <c r="D246" s="43" t="s">
        <v>53</v>
      </c>
      <c r="E246" s="43" t="s">
        <v>53</v>
      </c>
      <c r="F246" s="43" t="s">
        <v>53</v>
      </c>
      <c r="G246" s="39">
        <v>5</v>
      </c>
    </row>
    <row r="247" spans="2:7" ht="37.5" customHeight="1" x14ac:dyDescent="0.25">
      <c r="B247" s="42" t="s">
        <v>58</v>
      </c>
      <c r="C247" s="43" t="s">
        <v>58</v>
      </c>
      <c r="D247" s="43" t="s">
        <v>58</v>
      </c>
      <c r="E247" s="43" t="s">
        <v>58</v>
      </c>
      <c r="F247" s="43" t="s">
        <v>58</v>
      </c>
      <c r="G247" s="39">
        <v>5</v>
      </c>
    </row>
    <row r="248" spans="2:7" ht="37.5" customHeight="1" x14ac:dyDescent="0.25">
      <c r="B248" s="42" t="s">
        <v>27</v>
      </c>
      <c r="C248" s="43" t="s">
        <v>27</v>
      </c>
      <c r="D248" s="43" t="s">
        <v>27</v>
      </c>
      <c r="E248" s="43" t="s">
        <v>27</v>
      </c>
      <c r="F248" s="43" t="s">
        <v>27</v>
      </c>
      <c r="G248" s="39">
        <v>5</v>
      </c>
    </row>
    <row r="249" spans="2:7" ht="18.75" customHeight="1" x14ac:dyDescent="0.25">
      <c r="B249" s="42" t="s">
        <v>15</v>
      </c>
      <c r="C249" s="43" t="s">
        <v>15</v>
      </c>
      <c r="D249" s="43" t="s">
        <v>15</v>
      </c>
      <c r="E249" s="43" t="s">
        <v>15</v>
      </c>
      <c r="F249" s="43" t="s">
        <v>15</v>
      </c>
      <c r="G249" s="39">
        <v>5</v>
      </c>
    </row>
    <row r="250" spans="2:7" ht="18.75" customHeight="1" x14ac:dyDescent="0.25">
      <c r="B250" s="42" t="s">
        <v>14</v>
      </c>
      <c r="C250" s="43" t="s">
        <v>14</v>
      </c>
      <c r="D250" s="43" t="s">
        <v>14</v>
      </c>
      <c r="E250" s="43" t="s">
        <v>14</v>
      </c>
      <c r="F250" s="43" t="s">
        <v>14</v>
      </c>
      <c r="G250" s="39">
        <v>5</v>
      </c>
    </row>
    <row r="251" spans="2:7" ht="18.75" customHeight="1" x14ac:dyDescent="0.25">
      <c r="B251" s="42" t="s">
        <v>25</v>
      </c>
      <c r="C251" s="43" t="s">
        <v>25</v>
      </c>
      <c r="D251" s="43" t="s">
        <v>25</v>
      </c>
      <c r="E251" s="43" t="s">
        <v>25</v>
      </c>
      <c r="F251" s="43" t="s">
        <v>25</v>
      </c>
      <c r="G251" s="39">
        <v>4</v>
      </c>
    </row>
    <row r="252" spans="2:7" ht="18.75" customHeight="1" x14ac:dyDescent="0.25">
      <c r="B252" s="42" t="s">
        <v>16</v>
      </c>
      <c r="C252" s="43" t="s">
        <v>16</v>
      </c>
      <c r="D252" s="43" t="s">
        <v>16</v>
      </c>
      <c r="E252" s="43" t="s">
        <v>16</v>
      </c>
      <c r="F252" s="43" t="s">
        <v>16</v>
      </c>
      <c r="G252" s="39">
        <v>4</v>
      </c>
    </row>
    <row r="253" spans="2:7" ht="18.75" x14ac:dyDescent="0.25">
      <c r="B253" s="42" t="s">
        <v>18</v>
      </c>
      <c r="C253" s="43" t="s">
        <v>18</v>
      </c>
      <c r="D253" s="43" t="s">
        <v>18</v>
      </c>
      <c r="E253" s="43" t="s">
        <v>18</v>
      </c>
      <c r="F253" s="43" t="s">
        <v>18</v>
      </c>
      <c r="G253" s="39">
        <v>4</v>
      </c>
    </row>
    <row r="254" spans="2:7" ht="18.75" customHeight="1" x14ac:dyDescent="0.25">
      <c r="B254" s="42" t="s">
        <v>26</v>
      </c>
      <c r="C254" s="43" t="s">
        <v>26</v>
      </c>
      <c r="D254" s="43" t="s">
        <v>26</v>
      </c>
      <c r="E254" s="43" t="s">
        <v>26</v>
      </c>
      <c r="F254" s="43" t="s">
        <v>26</v>
      </c>
      <c r="G254" s="39">
        <v>4</v>
      </c>
    </row>
    <row r="255" spans="2:7" ht="18.75" customHeight="1" x14ac:dyDescent="0.25">
      <c r="B255" s="42" t="s">
        <v>19</v>
      </c>
      <c r="C255" s="43" t="s">
        <v>19</v>
      </c>
      <c r="D255" s="43" t="s">
        <v>19</v>
      </c>
      <c r="E255" s="43" t="s">
        <v>19</v>
      </c>
      <c r="F255" s="43" t="s">
        <v>19</v>
      </c>
      <c r="G255" s="39">
        <v>4</v>
      </c>
    </row>
    <row r="256" spans="2:7" ht="18.75" customHeight="1" x14ac:dyDescent="0.25">
      <c r="B256" s="42" t="s">
        <v>55</v>
      </c>
      <c r="C256" s="43" t="s">
        <v>55</v>
      </c>
      <c r="D256" s="43" t="s">
        <v>55</v>
      </c>
      <c r="E256" s="43" t="s">
        <v>55</v>
      </c>
      <c r="F256" s="43" t="s">
        <v>55</v>
      </c>
      <c r="G256" s="39">
        <v>3</v>
      </c>
    </row>
    <row r="257" spans="2:13" ht="18.75" customHeight="1" x14ac:dyDescent="0.25">
      <c r="B257" s="42" t="s">
        <v>54</v>
      </c>
      <c r="C257" s="43" t="s">
        <v>54</v>
      </c>
      <c r="D257" s="43" t="s">
        <v>54</v>
      </c>
      <c r="E257" s="43" t="s">
        <v>54</v>
      </c>
      <c r="F257" s="43" t="s">
        <v>54</v>
      </c>
      <c r="G257" s="39">
        <v>2</v>
      </c>
    </row>
    <row r="258" spans="2:13" x14ac:dyDescent="0.25">
      <c r="B258" s="75" t="s">
        <v>9</v>
      </c>
      <c r="C258" s="75"/>
      <c r="D258" s="75"/>
      <c r="E258" s="75"/>
      <c r="F258" s="75"/>
      <c r="G258" s="12">
        <f>SUM(G242:G257)</f>
        <v>99</v>
      </c>
    </row>
    <row r="259" spans="2:13" ht="15.75" x14ac:dyDescent="0.25">
      <c r="I259" s="11"/>
    </row>
    <row r="261" spans="2:13" ht="15.75" x14ac:dyDescent="0.25">
      <c r="M261" s="11">
        <v>3</v>
      </c>
    </row>
    <row r="271" spans="2:13" ht="15.75" x14ac:dyDescent="0.25">
      <c r="B271" s="52" t="s">
        <v>101</v>
      </c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53"/>
    </row>
    <row r="272" spans="2:13" ht="15.75" x14ac:dyDescent="0.25">
      <c r="B272" s="62" t="s">
        <v>41</v>
      </c>
      <c r="C272" s="52" t="s">
        <v>42</v>
      </c>
      <c r="D272" s="53"/>
      <c r="E272" s="54" t="s">
        <v>43</v>
      </c>
      <c r="F272" s="55"/>
      <c r="G272" s="52" t="s">
        <v>44</v>
      </c>
      <c r="H272" s="53"/>
      <c r="I272" s="52" t="s">
        <v>45</v>
      </c>
      <c r="J272" s="53"/>
      <c r="K272" s="52" t="s">
        <v>46</v>
      </c>
      <c r="L272" s="53"/>
      <c r="M272" s="71" t="s">
        <v>9</v>
      </c>
    </row>
    <row r="273" spans="2:13" ht="15.75" x14ac:dyDescent="0.25">
      <c r="B273" s="63"/>
      <c r="C273" s="5" t="s">
        <v>47</v>
      </c>
      <c r="D273" s="5" t="s">
        <v>48</v>
      </c>
      <c r="E273" s="5" t="s">
        <v>49</v>
      </c>
      <c r="F273" s="5" t="s">
        <v>48</v>
      </c>
      <c r="G273" s="5" t="s">
        <v>49</v>
      </c>
      <c r="H273" s="5" t="s">
        <v>50</v>
      </c>
      <c r="I273" s="5" t="s">
        <v>49</v>
      </c>
      <c r="J273" s="5" t="s">
        <v>50</v>
      </c>
      <c r="K273" s="5" t="s">
        <v>49</v>
      </c>
      <c r="L273" s="5" t="s">
        <v>50</v>
      </c>
      <c r="M273" s="72"/>
    </row>
    <row r="274" spans="2:13" ht="15.75" x14ac:dyDescent="0.25">
      <c r="B274" s="29" t="s">
        <v>51</v>
      </c>
      <c r="C274" s="30">
        <v>268</v>
      </c>
      <c r="D274" s="30">
        <v>155</v>
      </c>
      <c r="E274" s="30">
        <v>36</v>
      </c>
      <c r="F274" s="30">
        <v>30</v>
      </c>
      <c r="G274" s="30">
        <v>69</v>
      </c>
      <c r="H274" s="30">
        <v>99</v>
      </c>
      <c r="I274" s="30">
        <v>18</v>
      </c>
      <c r="J274" s="30">
        <v>115</v>
      </c>
      <c r="K274" s="30">
        <v>391</v>
      </c>
      <c r="L274" s="30">
        <v>399</v>
      </c>
      <c r="M274" s="31">
        <v>790</v>
      </c>
    </row>
    <row r="275" spans="2:13" ht="15.75" x14ac:dyDescent="0.25">
      <c r="B275" s="32" t="s">
        <v>52</v>
      </c>
      <c r="C275" s="30">
        <v>35</v>
      </c>
      <c r="D275" s="30">
        <v>8</v>
      </c>
      <c r="E275" s="30">
        <v>6</v>
      </c>
      <c r="F275" s="30">
        <v>7</v>
      </c>
      <c r="G275" s="30">
        <v>27</v>
      </c>
      <c r="H275" s="30">
        <v>37</v>
      </c>
      <c r="I275" s="30">
        <v>6</v>
      </c>
      <c r="J275" s="30">
        <v>19</v>
      </c>
      <c r="K275" s="30">
        <v>74</v>
      </c>
      <c r="L275" s="30">
        <v>71</v>
      </c>
      <c r="M275" s="33">
        <v>145</v>
      </c>
    </row>
    <row r="276" spans="2:13" ht="15.75" x14ac:dyDescent="0.25">
      <c r="B276" s="5" t="s">
        <v>9</v>
      </c>
      <c r="C276" s="5">
        <v>187</v>
      </c>
      <c r="D276" s="5">
        <f t="shared" ref="D276:L276" si="0">SUM(D274:D275)</f>
        <v>163</v>
      </c>
      <c r="E276" s="5">
        <f t="shared" si="0"/>
        <v>42</v>
      </c>
      <c r="F276" s="5">
        <f t="shared" si="0"/>
        <v>37</v>
      </c>
      <c r="G276" s="5">
        <f t="shared" si="0"/>
        <v>96</v>
      </c>
      <c r="H276" s="5">
        <f t="shared" si="0"/>
        <v>136</v>
      </c>
      <c r="I276" s="5">
        <f t="shared" si="0"/>
        <v>24</v>
      </c>
      <c r="J276" s="5">
        <f t="shared" si="0"/>
        <v>134</v>
      </c>
      <c r="K276" s="5">
        <f t="shared" si="0"/>
        <v>465</v>
      </c>
      <c r="L276" s="5">
        <f t="shared" si="0"/>
        <v>470</v>
      </c>
      <c r="M276" s="34">
        <f>+M274+M275</f>
        <v>935</v>
      </c>
    </row>
    <row r="278" spans="2:13" ht="15.75" x14ac:dyDescent="0.25">
      <c r="D278" s="11"/>
    </row>
    <row r="279" spans="2:13" ht="54.75" customHeight="1" x14ac:dyDescent="0.25">
      <c r="B279" s="46" t="s">
        <v>28</v>
      </c>
      <c r="C279" s="46"/>
      <c r="D279" s="46"/>
      <c r="E279" s="46"/>
      <c r="F279" s="46"/>
      <c r="G279" s="46"/>
      <c r="H279" s="46"/>
    </row>
    <row r="280" spans="2:13" ht="0.75" hidden="1" customHeight="1" x14ac:dyDescent="0.25"/>
    <row r="281" spans="2:13" ht="15.75" x14ac:dyDescent="0.25">
      <c r="B281" s="56" t="s">
        <v>29</v>
      </c>
      <c r="C281" s="57"/>
      <c r="D281" s="57"/>
      <c r="E281" s="57"/>
      <c r="F281" s="57"/>
      <c r="G281" s="57"/>
      <c r="H281" s="57"/>
    </row>
    <row r="282" spans="2:13" ht="15.75" x14ac:dyDescent="0.25">
      <c r="B282" s="93">
        <v>46113</v>
      </c>
      <c r="C282" s="73"/>
      <c r="D282" s="73"/>
      <c r="E282" s="73"/>
      <c r="F282" s="73"/>
      <c r="G282" s="73"/>
      <c r="H282" s="74"/>
    </row>
    <row r="283" spans="2:13" ht="15" customHeight="1" x14ac:dyDescent="0.25">
      <c r="B283" s="47" t="s">
        <v>30</v>
      </c>
      <c r="C283" s="48"/>
      <c r="D283" s="48"/>
      <c r="E283" s="48"/>
      <c r="F283" s="48"/>
      <c r="G283" s="49"/>
      <c r="H283" s="35" t="s">
        <v>3</v>
      </c>
    </row>
    <row r="284" spans="2:13" ht="46.5" customHeight="1" x14ac:dyDescent="0.25">
      <c r="B284" s="45" t="s">
        <v>65</v>
      </c>
      <c r="C284" s="45" t="s">
        <v>65</v>
      </c>
      <c r="D284" s="45" t="s">
        <v>65</v>
      </c>
      <c r="E284" s="45" t="s">
        <v>65</v>
      </c>
      <c r="F284" s="45" t="s">
        <v>65</v>
      </c>
      <c r="G284" s="45" t="s">
        <v>65</v>
      </c>
      <c r="H284" s="20">
        <v>22</v>
      </c>
    </row>
    <row r="285" spans="2:13" ht="51" customHeight="1" x14ac:dyDescent="0.25">
      <c r="B285" s="45" t="s">
        <v>96</v>
      </c>
      <c r="C285" s="45" t="s">
        <v>96</v>
      </c>
      <c r="D285" s="45" t="s">
        <v>96</v>
      </c>
      <c r="E285" s="45" t="s">
        <v>96</v>
      </c>
      <c r="F285" s="45" t="s">
        <v>96</v>
      </c>
      <c r="G285" s="45" t="s">
        <v>96</v>
      </c>
      <c r="H285" s="20">
        <v>17</v>
      </c>
    </row>
    <row r="286" spans="2:13" ht="51" customHeight="1" x14ac:dyDescent="0.25">
      <c r="B286" s="45" t="s">
        <v>97</v>
      </c>
      <c r="C286" s="45" t="s">
        <v>97</v>
      </c>
      <c r="D286" s="45" t="s">
        <v>97</v>
      </c>
      <c r="E286" s="45" t="s">
        <v>97</v>
      </c>
      <c r="F286" s="45" t="s">
        <v>97</v>
      </c>
      <c r="G286" s="45" t="s">
        <v>97</v>
      </c>
      <c r="H286" s="20">
        <v>22</v>
      </c>
    </row>
    <row r="287" spans="2:13" ht="36" customHeight="1" x14ac:dyDescent="0.25">
      <c r="B287" s="45" t="s">
        <v>130</v>
      </c>
      <c r="C287" s="45" t="s">
        <v>130</v>
      </c>
      <c r="D287" s="45" t="s">
        <v>130</v>
      </c>
      <c r="E287" s="45" t="s">
        <v>130</v>
      </c>
      <c r="F287" s="45" t="s">
        <v>130</v>
      </c>
      <c r="G287" s="45" t="s">
        <v>130</v>
      </c>
      <c r="H287" s="20">
        <v>1</v>
      </c>
    </row>
    <row r="288" spans="2:13" ht="35.25" customHeight="1" x14ac:dyDescent="0.25">
      <c r="B288" s="45" t="s">
        <v>131</v>
      </c>
      <c r="C288" s="45" t="s">
        <v>131</v>
      </c>
      <c r="D288" s="45" t="s">
        <v>131</v>
      </c>
      <c r="E288" s="45" t="s">
        <v>131</v>
      </c>
      <c r="F288" s="45" t="s">
        <v>131</v>
      </c>
      <c r="G288" s="45" t="s">
        <v>131</v>
      </c>
      <c r="H288" s="20">
        <v>3</v>
      </c>
    </row>
    <row r="289" spans="2:10" ht="35.25" customHeight="1" x14ac:dyDescent="0.25">
      <c r="B289" s="45" t="s">
        <v>98</v>
      </c>
      <c r="C289" s="45" t="s">
        <v>98</v>
      </c>
      <c r="D289" s="45" t="s">
        <v>98</v>
      </c>
      <c r="E289" s="45" t="s">
        <v>98</v>
      </c>
      <c r="F289" s="45" t="s">
        <v>98</v>
      </c>
      <c r="G289" s="45" t="s">
        <v>98</v>
      </c>
      <c r="H289" s="20">
        <v>32</v>
      </c>
    </row>
    <row r="290" spans="2:10" ht="32.25" customHeight="1" x14ac:dyDescent="0.25">
      <c r="B290" s="45" t="s">
        <v>66</v>
      </c>
      <c r="C290" s="45" t="s">
        <v>66</v>
      </c>
      <c r="D290" s="45" t="s">
        <v>66</v>
      </c>
      <c r="E290" s="45" t="s">
        <v>66</v>
      </c>
      <c r="F290" s="45" t="s">
        <v>66</v>
      </c>
      <c r="G290" s="45" t="s">
        <v>66</v>
      </c>
      <c r="H290" s="20">
        <v>17</v>
      </c>
    </row>
    <row r="291" spans="2:10" ht="15.75" x14ac:dyDescent="0.25">
      <c r="B291" s="50" t="s">
        <v>9</v>
      </c>
      <c r="C291" s="50"/>
      <c r="D291" s="50"/>
      <c r="E291" s="50"/>
      <c r="F291" s="50"/>
      <c r="G291" s="50"/>
      <c r="H291" s="5">
        <f>SUM(H284:H290)</f>
        <v>114</v>
      </c>
    </row>
    <row r="292" spans="2:10" ht="15.75" x14ac:dyDescent="0.25">
      <c r="B292" s="9" t="s">
        <v>10</v>
      </c>
      <c r="C292" s="10"/>
    </row>
    <row r="293" spans="2:10" ht="15.75" x14ac:dyDescent="0.25">
      <c r="B293" s="9"/>
      <c r="C293" s="10"/>
    </row>
    <row r="294" spans="2:10" ht="18.75" x14ac:dyDescent="0.25">
      <c r="B294" s="46" t="s">
        <v>31</v>
      </c>
      <c r="C294" s="46"/>
      <c r="D294" s="46"/>
      <c r="E294" s="46"/>
      <c r="F294" s="46"/>
      <c r="G294" s="46"/>
      <c r="H294" s="46"/>
    </row>
    <row r="296" spans="2:10" ht="15.75" x14ac:dyDescent="0.25">
      <c r="B296" s="47" t="s">
        <v>32</v>
      </c>
      <c r="C296" s="48"/>
      <c r="D296" s="48"/>
      <c r="E296" s="48"/>
      <c r="F296" s="48"/>
      <c r="G296" s="49"/>
      <c r="H296" s="5" t="s">
        <v>33</v>
      </c>
    </row>
    <row r="297" spans="2:10" ht="15.75" x14ac:dyDescent="0.25">
      <c r="B297" s="45" t="s">
        <v>63</v>
      </c>
      <c r="C297" s="45"/>
      <c r="D297" s="45"/>
      <c r="E297" s="45"/>
      <c r="F297" s="45"/>
      <c r="G297" s="45"/>
      <c r="H297" s="40">
        <v>5806</v>
      </c>
    </row>
    <row r="298" spans="2:10" ht="15.75" x14ac:dyDescent="0.25">
      <c r="B298" s="45" t="s">
        <v>64</v>
      </c>
      <c r="C298" s="45"/>
      <c r="D298" s="45"/>
      <c r="E298" s="45"/>
      <c r="F298" s="45"/>
      <c r="G298" s="45"/>
      <c r="H298" s="40">
        <v>1266</v>
      </c>
    </row>
    <row r="299" spans="2:10" ht="15.75" x14ac:dyDescent="0.25">
      <c r="B299" s="45" t="s">
        <v>34</v>
      </c>
      <c r="C299" s="45"/>
      <c r="D299" s="45"/>
      <c r="E299" s="45"/>
      <c r="F299" s="45"/>
      <c r="G299" s="45"/>
      <c r="H299" s="41">
        <v>151</v>
      </c>
    </row>
    <row r="300" spans="2:10" ht="15.75" x14ac:dyDescent="0.25">
      <c r="B300" s="9" t="s">
        <v>10</v>
      </c>
      <c r="C300" s="18"/>
      <c r="D300" s="11"/>
    </row>
    <row r="303" spans="2:10" ht="15.75" x14ac:dyDescent="0.25">
      <c r="D303" s="17"/>
      <c r="J303" s="19" t="s">
        <v>35</v>
      </c>
    </row>
    <row r="304" spans="2:10" ht="15.75" x14ac:dyDescent="0.25">
      <c r="D304" s="16"/>
      <c r="J304" s="16" t="s">
        <v>36</v>
      </c>
    </row>
    <row r="314" spans="13:13" ht="15.75" x14ac:dyDescent="0.25">
      <c r="M314" s="11">
        <v>4</v>
      </c>
    </row>
  </sheetData>
  <mergeCells count="178">
    <mergeCell ref="B224:G224"/>
    <mergeCell ref="B225:G225"/>
    <mergeCell ref="B227:E227"/>
    <mergeCell ref="B173:G173"/>
    <mergeCell ref="B174:G174"/>
    <mergeCell ref="B175:G175"/>
    <mergeCell ref="B209:G209"/>
    <mergeCell ref="B210:G210"/>
    <mergeCell ref="B212:G212"/>
    <mergeCell ref="B213:G213"/>
    <mergeCell ref="B214:G214"/>
    <mergeCell ref="B208:G208"/>
    <mergeCell ref="B207:G207"/>
    <mergeCell ref="B258:F258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192:G192"/>
    <mergeCell ref="B203:G203"/>
    <mergeCell ref="B201:G201"/>
    <mergeCell ref="B202:G202"/>
    <mergeCell ref="B211:G211"/>
    <mergeCell ref="B193:G193"/>
    <mergeCell ref="B194:G194"/>
    <mergeCell ref="B195:G195"/>
    <mergeCell ref="B257:F257"/>
    <mergeCell ref="B228:E228"/>
    <mergeCell ref="B229:E229"/>
    <mergeCell ref="B230:E230"/>
    <mergeCell ref="B231:E231"/>
    <mergeCell ref="B226:E226"/>
    <mergeCell ref="B237:G237"/>
    <mergeCell ref="B222:G222"/>
    <mergeCell ref="B239:G239"/>
    <mergeCell ref="B240:G240"/>
    <mergeCell ref="B241:F241"/>
    <mergeCell ref="B242:F242"/>
    <mergeCell ref="B243:F243"/>
    <mergeCell ref="B244:F244"/>
    <mergeCell ref="B245:F245"/>
    <mergeCell ref="B246:F246"/>
    <mergeCell ref="B218:G218"/>
    <mergeCell ref="B168:G168"/>
    <mergeCell ref="B180:G180"/>
    <mergeCell ref="B181:G181"/>
    <mergeCell ref="B196:G196"/>
    <mergeCell ref="B197:G197"/>
    <mergeCell ref="B205:G205"/>
    <mergeCell ref="B206:G206"/>
    <mergeCell ref="B169:G169"/>
    <mergeCell ref="B170:G170"/>
    <mergeCell ref="B171:G171"/>
    <mergeCell ref="B172:G172"/>
    <mergeCell ref="B176:G176"/>
    <mergeCell ref="B178:G178"/>
    <mergeCell ref="B179:G179"/>
    <mergeCell ref="B182:G182"/>
    <mergeCell ref="B183:G183"/>
    <mergeCell ref="B184:G184"/>
    <mergeCell ref="B185:G185"/>
    <mergeCell ref="B186:G186"/>
    <mergeCell ref="B187:G187"/>
    <mergeCell ref="B188:G188"/>
    <mergeCell ref="B204:G204"/>
    <mergeCell ref="B191:G191"/>
    <mergeCell ref="B139:F139"/>
    <mergeCell ref="B140:F140"/>
    <mergeCell ref="B142:F142"/>
    <mergeCell ref="B143:F143"/>
    <mergeCell ref="B144:F144"/>
    <mergeCell ref="B155:F155"/>
    <mergeCell ref="B156:F156"/>
    <mergeCell ref="B166:H166"/>
    <mergeCell ref="B167:H167"/>
    <mergeCell ref="B150:F150"/>
    <mergeCell ref="B151:F151"/>
    <mergeCell ref="B152:F152"/>
    <mergeCell ref="B153:F153"/>
    <mergeCell ref="B154:F154"/>
    <mergeCell ref="B141:F141"/>
    <mergeCell ref="B108:F108"/>
    <mergeCell ref="B109:F109"/>
    <mergeCell ref="B110:F110"/>
    <mergeCell ref="B111:F111"/>
    <mergeCell ref="B120:H120"/>
    <mergeCell ref="B103:F103"/>
    <mergeCell ref="B104:F104"/>
    <mergeCell ref="B105:F105"/>
    <mergeCell ref="B106:F106"/>
    <mergeCell ref="B107:F107"/>
    <mergeCell ref="B97:F97"/>
    <mergeCell ref="B98:F98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9:F99"/>
    <mergeCell ref="B123:F123"/>
    <mergeCell ref="B124:F124"/>
    <mergeCell ref="B125:F125"/>
    <mergeCell ref="B126:F126"/>
    <mergeCell ref="M272:M273"/>
    <mergeCell ref="B281:H281"/>
    <mergeCell ref="B282:H282"/>
    <mergeCell ref="B283:G283"/>
    <mergeCell ref="B134:F134"/>
    <mergeCell ref="B135:F135"/>
    <mergeCell ref="B136:F136"/>
    <mergeCell ref="B137:F137"/>
    <mergeCell ref="B138:F138"/>
    <mergeCell ref="B127:F127"/>
    <mergeCell ref="B130:G130"/>
    <mergeCell ref="B131:G131"/>
    <mergeCell ref="B133:F133"/>
    <mergeCell ref="B132:F132"/>
    <mergeCell ref="B145:F145"/>
    <mergeCell ref="B146:F146"/>
    <mergeCell ref="B147:F147"/>
    <mergeCell ref="B148:F148"/>
    <mergeCell ref="B149:F149"/>
    <mergeCell ref="B86:G86"/>
    <mergeCell ref="C272:D272"/>
    <mergeCell ref="E272:F272"/>
    <mergeCell ref="G272:H272"/>
    <mergeCell ref="I272:J272"/>
    <mergeCell ref="K272:L272"/>
    <mergeCell ref="B73:K73"/>
    <mergeCell ref="B74:K74"/>
    <mergeCell ref="B75:I75"/>
    <mergeCell ref="B76:I76"/>
    <mergeCell ref="B77:I77"/>
    <mergeCell ref="B78:I78"/>
    <mergeCell ref="B79:I79"/>
    <mergeCell ref="B80:I80"/>
    <mergeCell ref="B272:B273"/>
    <mergeCell ref="B85:G85"/>
    <mergeCell ref="B87:F87"/>
    <mergeCell ref="B88:F88"/>
    <mergeCell ref="B89:F89"/>
    <mergeCell ref="B90:F90"/>
    <mergeCell ref="B91:F91"/>
    <mergeCell ref="B271:M271"/>
    <mergeCell ref="B121:H121"/>
    <mergeCell ref="B122:F122"/>
    <mergeCell ref="B177:G177"/>
    <mergeCell ref="B286:G286"/>
    <mergeCell ref="B294:H294"/>
    <mergeCell ref="B296:G296"/>
    <mergeCell ref="B297:G297"/>
    <mergeCell ref="B298:G298"/>
    <mergeCell ref="B299:G299"/>
    <mergeCell ref="B284:G284"/>
    <mergeCell ref="B285:G285"/>
    <mergeCell ref="B287:G287"/>
    <mergeCell ref="B288:G288"/>
    <mergeCell ref="B291:G291"/>
    <mergeCell ref="B289:G289"/>
    <mergeCell ref="B290:G290"/>
    <mergeCell ref="B279:H279"/>
    <mergeCell ref="B198:G198"/>
    <mergeCell ref="B199:G199"/>
    <mergeCell ref="B200:G200"/>
    <mergeCell ref="B189:G189"/>
    <mergeCell ref="B190:G190"/>
    <mergeCell ref="B215:G215"/>
    <mergeCell ref="B216:G216"/>
    <mergeCell ref="B217:G217"/>
  </mergeCells>
  <conditionalFormatting sqref="B76:B79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89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{2FC43714-43ED-44BF-BBC6-05DF23AEDDDF}</x14:id>
        </ext>
      </extLst>
    </cfRule>
  </conditionalFormatting>
  <conditionalFormatting sqref="B90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{6CD4D590-A05A-4BD9-93EF-D235C83DB569}</x14:id>
        </ext>
      </extLst>
    </cfRule>
  </conditionalFormatting>
  <conditionalFormatting sqref="B94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{C8F56CEF-60D2-49DD-BD31-C2B437E8E9F1}</x14:id>
        </ext>
      </extLst>
    </cfRule>
  </conditionalFormatting>
  <conditionalFormatting sqref="B95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{CDE5A4E5-81F7-466F-A4C3-D0955D2A5104}</x14:id>
        </ext>
      </extLst>
    </cfRule>
  </conditionalFormatting>
  <conditionalFormatting sqref="B96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{9A242011-C345-4AC5-8383-115F0BA8C561}</x14:id>
        </ext>
      </extLst>
    </cfRule>
  </conditionalFormatting>
  <conditionalFormatting sqref="B97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{EC86F107-A4D9-48EE-A11C-FBD4ED42E97C}</x14:id>
        </ext>
      </extLst>
    </cfRule>
  </conditionalFormatting>
  <conditionalFormatting sqref="B9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{8F58D0C1-6507-470E-8C8D-2AF55CAE7397}</x14:id>
        </ext>
      </extLst>
    </cfRule>
  </conditionalFormatting>
  <conditionalFormatting sqref="B99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{9E0A2709-527E-4BAF-BD58-A27A357A3D9A}</x14:id>
        </ext>
      </extLst>
    </cfRule>
  </conditionalFormatting>
  <conditionalFormatting sqref="B100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{76AD29C9-41E4-4366-AF2C-00241B557CFA}</x14:id>
        </ext>
      </extLst>
    </cfRule>
  </conditionalFormatting>
  <conditionalFormatting sqref="B101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{726D316D-23EA-4790-8CBF-8F861829A69D}</x14:id>
        </ext>
      </extLst>
    </cfRule>
  </conditionalFormatting>
  <conditionalFormatting sqref="B102:B103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{C16E9823-CFAE-4D62-A9A3-0F2BA5C5B898}</x14:id>
        </ext>
      </extLst>
    </cfRule>
  </conditionalFormatting>
  <conditionalFormatting sqref="B104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{ED86E7A6-6839-43F5-A8E6-9030CBE0D5ED}</x14:id>
        </ext>
      </extLst>
    </cfRule>
  </conditionalFormatting>
  <conditionalFormatting sqref="B105:B107 B88 B91:B93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{9027E261-BB87-4C22-AEE2-49A2235EC195}</x14:id>
        </ext>
      </extLst>
    </cfRule>
  </conditionalFormatting>
  <conditionalFormatting sqref="B10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{5BF2E1E2-D303-4DFF-9016-19890F68F142}</x14:id>
        </ext>
      </extLst>
    </cfRule>
  </conditionalFormatting>
  <conditionalFormatting sqref="B109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{8A3D7412-EC10-433C-9DC2-552EC1550F69}</x14:id>
        </ext>
      </extLst>
    </cfRule>
  </conditionalFormatting>
  <conditionalFormatting sqref="B11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{B240F9B1-054A-4E4E-A145-A384A58DF3ED}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2" manualBreakCount="2">
    <brk id="114" max="16383" man="1"/>
    <brk id="26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2FC43714-43ED-44BF-BBC6-05DF23AEDD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B89</xm:sqref>
        </x14:conditionalFormatting>
        <x14:conditionalFormatting xmlns:xm="http://schemas.microsoft.com/office/excel/2006/main">
          <x14:cfRule type="dataBar" id="{6CD4D590-A05A-4BD9-93EF-D235C83DB5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B90</xm:sqref>
        </x14:conditionalFormatting>
        <x14:conditionalFormatting xmlns:xm="http://schemas.microsoft.com/office/excel/2006/main">
          <x14:cfRule type="dataBar" id="{C8F56CEF-60D2-49DD-BD31-C2B437E8E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B94</xm:sqref>
        </x14:conditionalFormatting>
        <x14:conditionalFormatting xmlns:xm="http://schemas.microsoft.com/office/excel/2006/main">
          <x14:cfRule type="dataBar" id="{CDE5A4E5-81F7-466F-A4C3-D0955D2A51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B95</xm:sqref>
        </x14:conditionalFormatting>
        <x14:conditionalFormatting xmlns:xm="http://schemas.microsoft.com/office/excel/2006/main">
          <x14:cfRule type="dataBar" id="{9A242011-C345-4AC5-8383-115F0BA8C5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B96</xm:sqref>
        </x14:conditionalFormatting>
        <x14:conditionalFormatting xmlns:xm="http://schemas.microsoft.com/office/excel/2006/main">
          <x14:cfRule type="dataBar" id="{EC86F107-A4D9-48EE-A11C-FBD4ED42E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B97</xm:sqref>
        </x14:conditionalFormatting>
        <x14:conditionalFormatting xmlns:xm="http://schemas.microsoft.com/office/excel/2006/main">
          <x14:cfRule type="dataBar" id="{8F58D0C1-6507-470E-8C8D-2AF55CAE73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B98</xm:sqref>
        </x14:conditionalFormatting>
        <x14:conditionalFormatting xmlns:xm="http://schemas.microsoft.com/office/excel/2006/main">
          <x14:cfRule type="dataBar" id="{9E0A2709-527E-4BAF-BD58-A27A357A3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B99</xm:sqref>
        </x14:conditionalFormatting>
        <x14:conditionalFormatting xmlns:xm="http://schemas.microsoft.com/office/excel/2006/main">
          <x14:cfRule type="dataBar" id="{76AD29C9-41E4-4366-AF2C-00241B557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B100</xm:sqref>
        </x14:conditionalFormatting>
        <x14:conditionalFormatting xmlns:xm="http://schemas.microsoft.com/office/excel/2006/main">
          <x14:cfRule type="dataBar" id="{726D316D-23EA-4790-8CBF-8F861829A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B101</xm:sqref>
        </x14:conditionalFormatting>
        <x14:conditionalFormatting xmlns:xm="http://schemas.microsoft.com/office/excel/2006/main">
          <x14:cfRule type="dataBar" id="{C16E9823-CFAE-4D62-A9A3-0F2BA5C5B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B102:B103</xm:sqref>
        </x14:conditionalFormatting>
        <x14:conditionalFormatting xmlns:xm="http://schemas.microsoft.com/office/excel/2006/main">
          <x14:cfRule type="dataBar" id="{ED86E7A6-6839-43F5-A8E6-9030CBE0D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B104</xm:sqref>
        </x14:conditionalFormatting>
        <x14:conditionalFormatting xmlns:xm="http://schemas.microsoft.com/office/excel/2006/main">
          <x14:cfRule type="dataBar" id="{9027E261-BB87-4C22-AEE2-49A2235EC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B105:B107 B88 B91:B93</xm:sqref>
        </x14:conditionalFormatting>
        <x14:conditionalFormatting xmlns:xm="http://schemas.microsoft.com/office/excel/2006/main">
          <x14:cfRule type="dataBar" id="{5BF2E1E2-D303-4DFF-9016-19890F68F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B108</xm:sqref>
        </x14:conditionalFormatting>
        <x14:conditionalFormatting xmlns:xm="http://schemas.microsoft.com/office/excel/2006/main">
          <x14:cfRule type="dataBar" id="{8A3D7412-EC10-433C-9DC2-552EC1550F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B109</xm:sqref>
        </x14:conditionalFormatting>
        <x14:conditionalFormatting xmlns:xm="http://schemas.microsoft.com/office/excel/2006/main">
          <x14:cfRule type="dataBar" id="{B240F9B1-054A-4E4E-A145-A384A58DF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2026-05-18T15:18:07Z</dcterms:modified>
</cp:coreProperties>
</file>