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-120" yWindow="-120" windowWidth="29040" windowHeight="15720"/>
  </bookViews>
  <sheets>
    <sheet name="Ejecucion " sheetId="3" r:id="rId1"/>
    <sheet name="Hoja1" sheetId="4" r:id="rId2"/>
  </sheets>
  <definedNames>
    <definedName name="_xlnm.Print_Titles" localSheetId="0">'Ejecucion 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J25" i="4"/>
  <c r="J9" i="4"/>
  <c r="K9" i="4"/>
  <c r="K73" i="4" s="1"/>
  <c r="L9" i="4"/>
  <c r="L73" i="4" s="1"/>
  <c r="M9" i="4"/>
  <c r="N9" i="4"/>
  <c r="O9" i="4"/>
  <c r="O73" i="4" s="1"/>
  <c r="J15" i="4"/>
  <c r="K15" i="4"/>
  <c r="L15" i="4"/>
  <c r="M15" i="4"/>
  <c r="N15" i="4"/>
  <c r="N73" i="4" s="1"/>
  <c r="O15" i="4"/>
  <c r="K25" i="4"/>
  <c r="L25" i="4"/>
  <c r="M25" i="4"/>
  <c r="N25" i="4"/>
  <c r="O25" i="4"/>
  <c r="J35" i="4"/>
  <c r="K35" i="4"/>
  <c r="L35" i="4"/>
  <c r="M35" i="4"/>
  <c r="N35" i="4"/>
  <c r="O35" i="4"/>
  <c r="J43" i="4"/>
  <c r="K43" i="4"/>
  <c r="L43" i="4"/>
  <c r="M43" i="4"/>
  <c r="N43" i="4"/>
  <c r="O43" i="4"/>
  <c r="J51" i="4"/>
  <c r="K51" i="4"/>
  <c r="L51" i="4"/>
  <c r="M51" i="4"/>
  <c r="N51" i="4"/>
  <c r="O51" i="4"/>
  <c r="J61" i="4"/>
  <c r="K61" i="4"/>
  <c r="L61" i="4"/>
  <c r="M61" i="4"/>
  <c r="N61" i="4"/>
  <c r="O61" i="4"/>
  <c r="J66" i="4"/>
  <c r="K66" i="4"/>
  <c r="L66" i="4"/>
  <c r="M66" i="4"/>
  <c r="N66" i="4"/>
  <c r="O66" i="4"/>
  <c r="J69" i="4"/>
  <c r="K69" i="4"/>
  <c r="L69" i="4"/>
  <c r="M69" i="4"/>
  <c r="N69" i="4"/>
  <c r="O69" i="4"/>
  <c r="J9" i="3"/>
  <c r="K9" i="3"/>
  <c r="L9" i="3"/>
  <c r="L73" i="3" s="1"/>
  <c r="M9" i="3"/>
  <c r="N9" i="3"/>
  <c r="O9" i="3"/>
  <c r="J15" i="3"/>
  <c r="K15" i="3"/>
  <c r="L15" i="3"/>
  <c r="M15" i="3"/>
  <c r="N15" i="3"/>
  <c r="O15" i="3"/>
  <c r="K25" i="3"/>
  <c r="L25" i="3"/>
  <c r="M25" i="3"/>
  <c r="N25" i="3"/>
  <c r="O25" i="3"/>
  <c r="J35" i="3"/>
  <c r="K35" i="3"/>
  <c r="L35" i="3"/>
  <c r="M35" i="3"/>
  <c r="N35" i="3"/>
  <c r="N73" i="3" s="1"/>
  <c r="O35" i="3"/>
  <c r="J43" i="3"/>
  <c r="K43" i="3"/>
  <c r="L43" i="3"/>
  <c r="M43" i="3"/>
  <c r="N43" i="3"/>
  <c r="O43" i="3"/>
  <c r="J51" i="3"/>
  <c r="K51" i="3"/>
  <c r="L51" i="3"/>
  <c r="M51" i="3"/>
  <c r="N51" i="3"/>
  <c r="O51" i="3"/>
  <c r="J61" i="3"/>
  <c r="K61" i="3"/>
  <c r="L61" i="3"/>
  <c r="M61" i="3"/>
  <c r="N61" i="3"/>
  <c r="O61" i="3"/>
  <c r="J66" i="3"/>
  <c r="K66" i="3"/>
  <c r="L66" i="3"/>
  <c r="M66" i="3"/>
  <c r="N66" i="3"/>
  <c r="O66" i="3"/>
  <c r="J69" i="3"/>
  <c r="K69" i="3"/>
  <c r="L69" i="3"/>
  <c r="M69" i="3"/>
  <c r="N69" i="3"/>
  <c r="O69" i="3"/>
  <c r="I9" i="4"/>
  <c r="I15" i="4"/>
  <c r="I25" i="4"/>
  <c r="I35" i="4"/>
  <c r="I43" i="4"/>
  <c r="I51" i="4"/>
  <c r="I61" i="4"/>
  <c r="I66" i="4"/>
  <c r="I69" i="4"/>
  <c r="I9" i="3"/>
  <c r="I15" i="3"/>
  <c r="I25" i="3"/>
  <c r="I35" i="3"/>
  <c r="I43" i="3"/>
  <c r="I51" i="3"/>
  <c r="I61" i="3"/>
  <c r="I66" i="3"/>
  <c r="I69" i="3"/>
  <c r="H69" i="4"/>
  <c r="H69" i="3"/>
  <c r="H66" i="4"/>
  <c r="H66" i="3"/>
  <c r="H61" i="4"/>
  <c r="H61" i="3"/>
  <c r="H43" i="4"/>
  <c r="H43" i="3"/>
  <c r="H51" i="4"/>
  <c r="H51" i="3"/>
  <c r="H35" i="4"/>
  <c r="H35" i="3"/>
  <c r="H25" i="4"/>
  <c r="H25" i="3"/>
  <c r="H15" i="4"/>
  <c r="H15" i="3"/>
  <c r="H9" i="4"/>
  <c r="H9" i="3"/>
  <c r="I73" i="3" l="1"/>
  <c r="I86" i="3" s="1"/>
  <c r="H73" i="3"/>
  <c r="H73" i="4"/>
  <c r="M73" i="3"/>
  <c r="K73" i="3"/>
  <c r="M73" i="4"/>
  <c r="I73" i="4"/>
  <c r="I86" i="4" s="1"/>
  <c r="O73" i="3"/>
  <c r="J73" i="4"/>
  <c r="J73" i="3"/>
  <c r="F25" i="4"/>
  <c r="F25" i="3"/>
  <c r="F15" i="4"/>
  <c r="F15" i="3"/>
  <c r="F9" i="4"/>
  <c r="F9" i="3"/>
  <c r="E73" i="3"/>
  <c r="E86" i="3" s="1"/>
  <c r="G69" i="4"/>
  <c r="G69" i="3"/>
  <c r="G66" i="4"/>
  <c r="G66" i="3"/>
  <c r="G61" i="4"/>
  <c r="G61" i="3"/>
  <c r="G51" i="4"/>
  <c r="G51" i="3"/>
  <c r="G43" i="4"/>
  <c r="G43" i="3"/>
  <c r="G35" i="4"/>
  <c r="G35" i="3"/>
  <c r="G25" i="4"/>
  <c r="G25" i="3"/>
  <c r="G15" i="4"/>
  <c r="G15" i="3"/>
  <c r="G9" i="4"/>
  <c r="G9" i="3"/>
  <c r="F69" i="4"/>
  <c r="F69" i="3"/>
  <c r="F66" i="4"/>
  <c r="F66" i="3"/>
  <c r="F61" i="4"/>
  <c r="F61" i="3"/>
  <c r="F51" i="4"/>
  <c r="F51" i="3"/>
  <c r="F43" i="4"/>
  <c r="F43" i="3"/>
  <c r="F35" i="4"/>
  <c r="F35" i="3"/>
  <c r="E15" i="4"/>
  <c r="E15" i="3"/>
  <c r="E9" i="4"/>
  <c r="E73" i="4" s="1"/>
  <c r="E86" i="4" s="1"/>
  <c r="E9" i="3"/>
  <c r="D73" i="4"/>
  <c r="D86" i="4" s="1"/>
  <c r="C73" i="4"/>
  <c r="E69" i="4"/>
  <c r="E69" i="3"/>
  <c r="E66" i="4"/>
  <c r="E66" i="3"/>
  <c r="E61" i="4"/>
  <c r="E61" i="3"/>
  <c r="E51" i="4"/>
  <c r="E51" i="3"/>
  <c r="E43" i="4"/>
  <c r="E43" i="3"/>
  <c r="E35" i="4"/>
  <c r="E35" i="3"/>
  <c r="E25" i="4"/>
  <c r="E25" i="3"/>
  <c r="D9" i="4"/>
  <c r="D9" i="3"/>
  <c r="G73" i="3" l="1"/>
  <c r="G86" i="3" s="1"/>
  <c r="G73" i="4"/>
  <c r="G86" i="4" s="1"/>
  <c r="F73" i="4"/>
  <c r="F86" i="4" s="1"/>
  <c r="F73" i="3"/>
  <c r="F86" i="3" s="1"/>
  <c r="H86" i="3"/>
  <c r="C69" i="3" l="1"/>
  <c r="C66" i="3"/>
  <c r="C61" i="3"/>
  <c r="C51" i="3"/>
  <c r="C43" i="3"/>
  <c r="C35" i="3"/>
  <c r="C25" i="3"/>
  <c r="C15" i="3"/>
  <c r="C9" i="3"/>
  <c r="C73" i="3" s="1"/>
  <c r="C86" i="3" l="1"/>
  <c r="B86" i="3"/>
  <c r="D43" i="3" l="1"/>
  <c r="D35" i="3"/>
  <c r="D25" i="3"/>
  <c r="D15" i="3" l="1"/>
  <c r="D69" i="3"/>
  <c r="D66" i="3"/>
  <c r="D61" i="3"/>
  <c r="D51" i="3"/>
  <c r="D73" i="3" l="1"/>
  <c r="D86" i="3" s="1"/>
  <c r="K86" i="3"/>
  <c r="L86" i="3"/>
  <c r="M86" i="3"/>
  <c r="N86" i="3"/>
  <c r="O86" i="3"/>
  <c r="J86" i="3"/>
  <c r="P86" i="3" l="1"/>
</calcChain>
</file>

<file path=xl/sharedStrings.xml><?xml version="1.0" encoding="utf-8"?>
<sst xmlns="http://schemas.openxmlformats.org/spreadsheetml/2006/main" count="111" uniqueCount="110">
  <si>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</si>
  <si>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</si>
  <si>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</si>
  <si>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</si>
  <si>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</si>
  <si>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</si>
  <si>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</si>
  <si>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</si>
  <si>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</si>
  <si>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</si>
  <si>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</si>
  <si>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</si>
  <si>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</si>
  <si>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</si>
  <si>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</si>
  <si>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</si>
  <si>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</si>
  <si>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</si>
  <si>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</si>
  <si>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</si>
  <si>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</si>
  <si>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</si>
  <si>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</si>
  <si>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</si>
  <si>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</si>
  <si>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</si>
  <si>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</si>
  <si>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</si>
  <si>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</si>
  <si>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</si>
  <si>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</si>
  <si>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</si>
  <si>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</si>
  <si>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</si>
  <si>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</si>
  <si>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</si>
  <si>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</si>
  <si>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</si>
  <si>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</si>
  <si>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</si>
  <si>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</si>
  <si>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</si>
  <si>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</si>
  <si>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</si>
  <si>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</si>
  <si>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</si>
  <si>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</si>
  <si>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</si>
  <si>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</si>
  <si>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</si>
  <si>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</si>
  <si>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</si>
  <si>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</si>
  <si>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</si>
  <si>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</si>
  <si>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</si>
  <si>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</si>
  <si>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</si>
  <si>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</si>
  <si>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</si>
  <si>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</si>
  <si>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</si>
  <si>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</si>
  <si>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</si>
  <si>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</si>
  <si>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</si>
  <si>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</si>
  <si>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</si>
  <si>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</si>
  <si>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</si>
  <si>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</si>
  <si>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</si>
  <si>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</si>
  <si>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</si>
  <si>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</si>
  <si>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</si>
  <si>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</si>
  <si>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</si>
  <si>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</si>
  <si>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</si>
  <si>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</si>
  <si>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</si>
  <si>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</si>
  <si>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</si>
  <si>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</si>
  <si>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</si>
  <si>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</si>
  <si>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</si>
  <si>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</si>
  <si>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</si>
  <si>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</si>
  <si>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</si>
  <si>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TOTAL</t>
  </si>
  <si>
    <t>3. Gasto devengado</t>
  </si>
  <si>
    <t>1. La columna presupuesto modificado se agrega si se aprueba un presupuesto complementario</t>
  </si>
  <si>
    <t>2. Se presenta la clasificación objetal del gasto al nivel de cuenta</t>
  </si>
  <si>
    <t>4. Fecha de registro: el día 10 de mes siguiente</t>
  </si>
  <si>
    <t>5. Fecha de imputación: último día del mes presentado</t>
  </si>
  <si>
    <t>Xiomara De Coo Flores</t>
  </si>
  <si>
    <t>Enc. Depto. de Planificación y Desarrollo</t>
  </si>
  <si>
    <t>Presupuesto Aprobado</t>
  </si>
  <si>
    <t>Presupuesto Modificado</t>
  </si>
  <si>
    <t>8. Total Devengado: Son los recursos financieros que surgen con la obligación de pago por la recepción de conformidad de obras, bienes y servicios oportunamente contratados o, en los casos de gastos sin contraprestación,
por haberse cumplido los requisitos administrativos dispuestos por el reglamento de la presente ley.</t>
  </si>
  <si>
    <t>7. Presupuesto Modificado: Se refiere al presupuesto aprobado en caso de que el Congreso Nacional apruebe un presupuesto complementario.</t>
  </si>
  <si>
    <t>6. Presupuesto Aprobado: Se refiere al presupuesto aprobado en la Ley de Presupuesto General del Estado.</t>
  </si>
  <si>
    <t>DIRECCION GENERAL DE INFORMACION Y DEFENSA DE LOS AFILIADOS A LA SEGURIDAD SOCIAL</t>
  </si>
  <si>
    <t>Fuente: SIGEF</t>
  </si>
  <si>
    <t>Enc. Interina Depto. Financiero</t>
  </si>
  <si>
    <t>Almeyra Celine Sarmiento</t>
  </si>
  <si>
    <t>Ejecución de Gastos y Aplicaciones Financieras (Junio)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</si>
</sst>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Bold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43" fontId="1" fillId="0" borderId="4" xfId="1" applyFont="1" applyBorder="1" applyAlignment="1">
      <alignment horizontal="left" vertical="center" wrapText="1"/>
    </xf>
    <xf numFmtId="0" fontId="0" fillId="0" borderId="5" xfId="0" applyBorder="1"/>
    <xf numFmtId="43" fontId="0" fillId="0" borderId="5" xfId="1" applyFont="1" applyBorder="1" applyAlignment="1">
      <alignment vertical="center" wrapText="1"/>
    </xf>
    <xf numFmtId="0" fontId="5" fillId="0" borderId="5" xfId="0" applyFont="1" applyBorder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43" fontId="1" fillId="0" borderId="5" xfId="1" applyFont="1" applyBorder="1" applyAlignment="1">
      <alignment vertical="center" wrapText="1"/>
    </xf>
    <xf numFmtId="43" fontId="4" fillId="0" borderId="5" xfId="1" applyFont="1" applyBorder="1" applyAlignment="1">
      <alignment vertical="center" wrapText="1"/>
    </xf>
    <xf numFmtId="43" fontId="1" fillId="0" borderId="6" xfId="1" applyFont="1" applyBorder="1" applyAlignment="1">
      <alignment vertical="center" wrapText="1"/>
    </xf>
    <xf numFmtId="4" fontId="0" fillId="0" borderId="0" xfId="0" applyNumberFormat="1"/>
    <xf numFmtId="43" fontId="1" fillId="0" borderId="7" xfId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43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0</xdr:col>
      <xdr:colOff>1953781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AD111-F01F-4727-AC85-42D45F551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61925" y="228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showGridLines="0" tabSelected="1" zoomScale="84" zoomScaleNormal="84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6" sqref="E6"/>
    </sheetView>
  </sheetViews>
  <sheetFormatPr baseColWidth="10" defaultColWidth="9.140625" defaultRowHeight="15" customHeight="1"/>
  <cols>
    <col min="1" max="1" width="68.140625" customWidth="1"/>
    <col min="2" max="2" width="16.85546875" customWidth="1"/>
    <col min="3" max="3" width="13.5703125" customWidth="1"/>
    <col min="4" max="4" width="16.42578125" customWidth="1"/>
    <col min="5" max="5" width="17.85546875" customWidth="1"/>
    <col min="6" max="6" width="25.28515625" customWidth="1"/>
    <col min="7" max="7" width="14.85546875" customWidth="1"/>
    <col min="8" max="8" width="13.5703125" customWidth="1"/>
    <col min="9" max="9" width="15.28515625" customWidth="1"/>
    <col min="10" max="15" width="13.5703125" customWidth="1"/>
    <col min="16" max="16" width="14.5703125" customWidth="1"/>
    <col min="17" max="17" width="1.85546875" customWidth="1"/>
  </cols>
  <sheetData>
    <row r="1" spans="1:16" ht="1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5" customHeight="1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5" customHeight="1">
      <c r="A4" s="30" t="s">
        <v>109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5" customHeight="1">
      <c r="A5" s="32" t="s">
        <v>36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5" customHeight="1">
      <c r="P6" s="27"/>
    </row>
    <row r="7" spans="1:16" ht="31.5">
      <c r="A7" s="8" t="s">
        <v>0</v>
      </c>
      <c r="B7" s="10" t="s">
        <v>100</v>
      </c>
      <c r="C7" s="10" t="s">
        <v>101</v>
      </c>
      <c r="D7" s="10" t="s">
        <v>79</v>
      </c>
      <c r="E7" s="10" t="s">
        <v>80</v>
      </c>
      <c r="F7" s="10" t="s">
        <v>81</v>
      </c>
      <c r="G7" s="10" t="s">
        <v>82</v>
      </c>
      <c r="H7" s="10" t="s">
        <v>83</v>
      </c>
      <c r="I7" s="10" t="s">
        <v>84</v>
      </c>
      <c r="J7" s="10" t="s">
        <v>85</v>
      </c>
      <c r="K7" s="10" t="s">
        <v>86</v>
      </c>
      <c r="L7" s="10" t="s">
        <v>87</v>
      </c>
      <c r="M7" s="10" t="s">
        <v>88</v>
      </c>
      <c r="N7" s="10" t="s">
        <v>89</v>
      </c>
      <c r="O7" s="10" t="s">
        <v>90</v>
      </c>
      <c r="P7" s="10" t="s">
        <v>92</v>
      </c>
    </row>
    <row r="8" spans="1:16">
      <c r="A8" s="1" t="s">
        <v>1</v>
      </c>
      <c r="B8" s="23"/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1:16" ht="15" customHeight="1">
      <c r="A9" s="2" t="s">
        <v>2</v>
      </c>
      <c r="B9" s="18">
        <v>336364811</v>
      </c>
      <c r="C9" s="18">
        <f t="shared" ref="C9" si="0">SUM(C10:C14)</f>
        <v>0</v>
      </c>
      <c r="D9" s="18">
        <f t="shared" ref="D9:I9" si="1">SUM(D10:D14)</f>
        <v>24938831.329999998</v>
      </c>
      <c r="E9" s="18">
        <f t="shared" si="1"/>
        <v>24781223.82</v>
      </c>
      <c r="F9" s="22">
        <f t="shared" si="1"/>
        <v>26925553.969999999</v>
      </c>
      <c r="G9" s="22">
        <f t="shared" si="1"/>
        <v>24847883.770000003</v>
      </c>
      <c r="H9" s="22">
        <f t="shared" si="1"/>
        <v>39320438.899999999</v>
      </c>
      <c r="I9" s="22">
        <f t="shared" si="1"/>
        <v>28550844.280000001</v>
      </c>
      <c r="J9" s="22">
        <f t="shared" ref="J9:O9" si="2">SUM(J10:J14)</f>
        <v>0</v>
      </c>
      <c r="K9" s="22">
        <f t="shared" si="2"/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18"/>
    </row>
    <row r="10" spans="1:16" ht="15" customHeight="1">
      <c r="A10" s="4" t="s">
        <v>3</v>
      </c>
      <c r="B10" s="13">
        <v>207693920</v>
      </c>
      <c r="C10" s="13"/>
      <c r="D10" s="13">
        <v>20407550</v>
      </c>
      <c r="E10" s="18">
        <v>20019407.43</v>
      </c>
      <c r="F10" s="13">
        <v>21817341.640000001</v>
      </c>
      <c r="G10" s="13">
        <v>20381366.670000002</v>
      </c>
      <c r="H10" s="13">
        <v>20719033.329999998</v>
      </c>
      <c r="I10" s="13">
        <v>22744768.210000001</v>
      </c>
      <c r="J10" s="13"/>
      <c r="K10" s="13"/>
      <c r="L10" s="13"/>
      <c r="M10" s="13"/>
      <c r="N10" s="13"/>
      <c r="O10" s="13"/>
      <c r="P10" s="18"/>
    </row>
    <row r="11" spans="1:16" ht="15" customHeight="1">
      <c r="A11" s="4" t="s">
        <v>4</v>
      </c>
      <c r="B11" s="13">
        <v>90556208</v>
      </c>
      <c r="C11" s="13"/>
      <c r="D11" s="13">
        <v>1432945</v>
      </c>
      <c r="E11" s="13">
        <v>1758155.35</v>
      </c>
      <c r="F11" s="13">
        <v>2054401</v>
      </c>
      <c r="G11" s="13">
        <v>1371945</v>
      </c>
      <c r="H11" s="13">
        <v>15455071.039999999</v>
      </c>
      <c r="I11" s="13">
        <v>2498015.4700000002</v>
      </c>
      <c r="J11" s="13"/>
      <c r="K11" s="13"/>
      <c r="L11" s="13"/>
      <c r="M11" s="13"/>
      <c r="N11" s="13"/>
      <c r="O11" s="13"/>
      <c r="P11" s="18"/>
    </row>
    <row r="12" spans="1:16" ht="15" customHeight="1">
      <c r="A12" s="4" t="s">
        <v>37</v>
      </c>
      <c r="B12" s="13"/>
      <c r="C12" s="13"/>
      <c r="D12" s="13"/>
      <c r="E12" s="13"/>
      <c r="F12" s="19"/>
      <c r="G12" s="13"/>
      <c r="H12" s="13">
        <v>0</v>
      </c>
      <c r="I12" s="13"/>
      <c r="J12" s="13"/>
      <c r="K12" s="13"/>
      <c r="L12" s="13"/>
      <c r="M12" s="13"/>
      <c r="N12" s="13"/>
      <c r="O12" s="13"/>
      <c r="P12" s="19"/>
    </row>
    <row r="13" spans="1:16" ht="15" customHeight="1">
      <c r="A13" s="4" t="s">
        <v>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9"/>
    </row>
    <row r="14" spans="1:16" ht="15" customHeight="1">
      <c r="A14" s="4" t="s">
        <v>6</v>
      </c>
      <c r="B14" s="13">
        <v>38114683</v>
      </c>
      <c r="C14" s="13"/>
      <c r="D14" s="13">
        <v>3098336.33</v>
      </c>
      <c r="E14" s="13">
        <v>3003661.04</v>
      </c>
      <c r="F14" s="13">
        <v>3053811.33</v>
      </c>
      <c r="G14" s="13">
        <v>3094572.1</v>
      </c>
      <c r="H14" s="13">
        <v>3146334.53</v>
      </c>
      <c r="I14" s="13">
        <v>3308060.6</v>
      </c>
      <c r="J14" s="13"/>
      <c r="K14" s="13"/>
      <c r="L14" s="13"/>
      <c r="M14" s="13"/>
      <c r="N14" s="13"/>
      <c r="O14" s="13"/>
      <c r="P14" s="19"/>
    </row>
    <row r="15" spans="1:16" ht="15" customHeight="1">
      <c r="A15" s="2" t="s">
        <v>7</v>
      </c>
      <c r="B15" s="18">
        <v>236123572</v>
      </c>
      <c r="C15" s="18">
        <f t="shared" ref="C15:D15" si="3">SUM(C16:C24)</f>
        <v>0</v>
      </c>
      <c r="D15" s="18">
        <f t="shared" si="3"/>
        <v>2705251.19</v>
      </c>
      <c r="E15" s="18">
        <f>SUM(E16:E24)</f>
        <v>16089779.459999999</v>
      </c>
      <c r="F15" s="22">
        <f>SUM(F16:F24)</f>
        <v>13220589.35</v>
      </c>
      <c r="G15" s="18">
        <f>SUM(G16:G24)</f>
        <v>27325987.310000006</v>
      </c>
      <c r="H15" s="18">
        <f>SUM(H16:H24)</f>
        <v>18497136.210000001</v>
      </c>
      <c r="I15" s="18">
        <f>SUM(I16:I24)</f>
        <v>22007745.160000004</v>
      </c>
      <c r="J15" s="18">
        <f t="shared" ref="J15:O15" si="4">SUM(J16:J24)</f>
        <v>0</v>
      </c>
      <c r="K15" s="18">
        <f t="shared" si="4"/>
        <v>0</v>
      </c>
      <c r="L15" s="18">
        <f t="shared" si="4"/>
        <v>0</v>
      </c>
      <c r="M15" s="18">
        <f t="shared" si="4"/>
        <v>0</v>
      </c>
      <c r="N15" s="18">
        <f t="shared" si="4"/>
        <v>0</v>
      </c>
      <c r="O15" s="18">
        <f t="shared" si="4"/>
        <v>0</v>
      </c>
      <c r="P15" s="18"/>
    </row>
    <row r="16" spans="1:16" ht="15" customHeight="1">
      <c r="A16" s="4" t="s">
        <v>8</v>
      </c>
      <c r="B16" s="13">
        <v>25753208</v>
      </c>
      <c r="C16" s="13"/>
      <c r="D16" s="13">
        <v>1553385.67</v>
      </c>
      <c r="E16" s="13">
        <v>3428130.17</v>
      </c>
      <c r="F16" s="13">
        <v>1153513.67</v>
      </c>
      <c r="G16" s="13">
        <v>3353390.7</v>
      </c>
      <c r="H16" s="13">
        <v>1271440.7</v>
      </c>
      <c r="I16" s="13">
        <v>3364172.38</v>
      </c>
      <c r="J16" s="13"/>
      <c r="K16" s="13"/>
      <c r="L16" s="13"/>
      <c r="M16" s="13"/>
      <c r="N16" s="13"/>
      <c r="O16" s="13"/>
      <c r="P16" s="19"/>
    </row>
    <row r="17" spans="1:16" ht="15" customHeight="1">
      <c r="A17" s="4" t="s">
        <v>9</v>
      </c>
      <c r="B17" s="13">
        <v>55220000</v>
      </c>
      <c r="C17" s="13"/>
      <c r="D17" s="13"/>
      <c r="E17" s="13">
        <v>6718704.7699999996</v>
      </c>
      <c r="F17" s="13">
        <v>4719640.84</v>
      </c>
      <c r="G17" s="13">
        <v>16616701.869999999</v>
      </c>
      <c r="H17" s="13">
        <v>10071800</v>
      </c>
      <c r="I17" s="13">
        <v>8960151.2100000009</v>
      </c>
      <c r="J17" s="13"/>
      <c r="K17" s="13"/>
      <c r="L17" s="13"/>
      <c r="M17" s="13"/>
      <c r="N17" s="13"/>
      <c r="O17" s="13"/>
      <c r="P17" s="19"/>
    </row>
    <row r="18" spans="1:16" ht="15" customHeight="1">
      <c r="A18" s="4" t="s">
        <v>10</v>
      </c>
      <c r="B18" s="13">
        <v>3500000</v>
      </c>
      <c r="C18" s="13"/>
      <c r="D18" s="13"/>
      <c r="E18" s="13">
        <v>243912.5</v>
      </c>
      <c r="F18" s="13">
        <v>245030</v>
      </c>
      <c r="G18" s="13">
        <v>145848.76</v>
      </c>
      <c r="H18" s="13">
        <v>134252.5</v>
      </c>
      <c r="I18" s="13">
        <v>264137.05</v>
      </c>
      <c r="J18" s="13"/>
      <c r="K18" s="13"/>
      <c r="L18" s="13"/>
      <c r="M18" s="13"/>
      <c r="N18" s="13"/>
      <c r="O18" s="13"/>
      <c r="P18" s="19"/>
    </row>
    <row r="19" spans="1:16" ht="15" customHeight="1">
      <c r="A19" s="4" t="s">
        <v>11</v>
      </c>
      <c r="B19" s="13">
        <v>1360000</v>
      </c>
      <c r="C19" s="13"/>
      <c r="E19" s="13"/>
      <c r="F19" s="13"/>
      <c r="G19" s="13"/>
      <c r="H19" s="13">
        <v>57944</v>
      </c>
      <c r="I19" s="13">
        <v>103724.76</v>
      </c>
      <c r="J19" s="13"/>
      <c r="K19" s="13"/>
      <c r="L19" s="13"/>
      <c r="M19" s="13"/>
      <c r="N19" s="13"/>
      <c r="O19" s="13"/>
      <c r="P19" s="19"/>
    </row>
    <row r="20" spans="1:16" ht="15" customHeight="1">
      <c r="A20" s="4" t="s">
        <v>12</v>
      </c>
      <c r="B20" s="13">
        <v>113936364</v>
      </c>
      <c r="C20" s="13"/>
      <c r="D20" s="13">
        <v>778739.69</v>
      </c>
      <c r="E20" s="13">
        <v>3569276.76</v>
      </c>
      <c r="F20" s="13">
        <v>3548014.15</v>
      </c>
      <c r="G20" s="13">
        <v>958280.51</v>
      </c>
      <c r="H20" s="13">
        <v>2324595.9500000002</v>
      </c>
      <c r="I20" s="13">
        <v>1553503.63</v>
      </c>
      <c r="J20" s="13"/>
      <c r="K20" s="13"/>
      <c r="L20" s="13"/>
      <c r="M20" s="13"/>
      <c r="N20" s="13"/>
      <c r="O20" s="13"/>
      <c r="P20" s="19"/>
    </row>
    <row r="21" spans="1:16" ht="15" customHeight="1">
      <c r="A21" s="4" t="s">
        <v>13</v>
      </c>
      <c r="B21" s="13">
        <v>7350000</v>
      </c>
      <c r="C21" s="13"/>
      <c r="D21" s="13">
        <v>373125.83</v>
      </c>
      <c r="E21" s="13"/>
      <c r="F21" s="13">
        <v>762214.02</v>
      </c>
      <c r="G21" s="13">
        <v>2526863.4700000002</v>
      </c>
      <c r="H21" s="13">
        <v>585301.26</v>
      </c>
      <c r="I21" s="13">
        <v>223950.25</v>
      </c>
      <c r="J21" s="13"/>
      <c r="K21" s="13"/>
      <c r="L21" s="13"/>
      <c r="M21" s="13"/>
      <c r="N21" s="13"/>
      <c r="O21" s="13"/>
      <c r="P21" s="19"/>
    </row>
    <row r="22" spans="1:16" ht="15" customHeight="1">
      <c r="A22" s="4" t="s">
        <v>14</v>
      </c>
      <c r="B22" s="13">
        <v>3734000</v>
      </c>
      <c r="C22" s="13"/>
      <c r="D22" s="19"/>
      <c r="E22" s="13">
        <v>41743.18</v>
      </c>
      <c r="F22" s="13">
        <v>228472.4</v>
      </c>
      <c r="G22" s="13">
        <v>134675.01</v>
      </c>
      <c r="H22" s="13">
        <v>876805.3</v>
      </c>
      <c r="I22" s="13">
        <v>6048717.4400000004</v>
      </c>
      <c r="J22" s="13"/>
      <c r="K22" s="13"/>
      <c r="L22" s="13"/>
      <c r="M22" s="13"/>
      <c r="N22" s="13"/>
      <c r="O22" s="13"/>
      <c r="P22" s="19"/>
    </row>
    <row r="23" spans="1:16" ht="15" customHeight="1">
      <c r="A23" s="4" t="s">
        <v>15</v>
      </c>
      <c r="B23" s="13">
        <v>18770000</v>
      </c>
      <c r="C23" s="13"/>
      <c r="D23" s="19"/>
      <c r="E23" s="13">
        <v>1613360</v>
      </c>
      <c r="F23" s="13">
        <v>1975692</v>
      </c>
      <c r="G23" s="13">
        <v>2250684.19</v>
      </c>
      <c r="H23" s="13">
        <v>1527864</v>
      </c>
      <c r="I23" s="13">
        <v>618074.93999999994</v>
      </c>
      <c r="J23" s="13"/>
      <c r="K23" s="13"/>
      <c r="L23" s="13"/>
      <c r="M23" s="13"/>
      <c r="N23" s="13"/>
      <c r="O23" s="13"/>
      <c r="P23" s="19"/>
    </row>
    <row r="24" spans="1:16" ht="15" customHeight="1">
      <c r="A24" s="4" t="s">
        <v>38</v>
      </c>
      <c r="B24" s="13">
        <v>6500000</v>
      </c>
      <c r="C24" s="13"/>
      <c r="D24" s="13"/>
      <c r="E24" s="13">
        <v>474652.08</v>
      </c>
      <c r="F24" s="13">
        <v>588012.27</v>
      </c>
      <c r="G24" s="13">
        <v>1339542.8</v>
      </c>
      <c r="H24" s="13">
        <v>1647132.5</v>
      </c>
      <c r="I24" s="13">
        <v>871313.5</v>
      </c>
      <c r="J24" s="13"/>
      <c r="K24" s="13"/>
      <c r="L24" s="13"/>
      <c r="M24" s="13"/>
      <c r="N24" s="13"/>
      <c r="O24" s="13"/>
      <c r="P24" s="19"/>
    </row>
    <row r="25" spans="1:16" ht="15" customHeight="1">
      <c r="A25" s="2" t="s">
        <v>16</v>
      </c>
      <c r="B25" s="18">
        <v>26044494</v>
      </c>
      <c r="C25" s="18">
        <f t="shared" ref="C25:D25" si="5">SUM(C26:C34)</f>
        <v>0</v>
      </c>
      <c r="D25" s="18">
        <f t="shared" si="5"/>
        <v>0</v>
      </c>
      <c r="E25" s="18">
        <f>SUM(E26:E34)</f>
        <v>6040151.9800000004</v>
      </c>
      <c r="F25" s="22">
        <f>SUM(F26:F34)</f>
        <v>1783008.5</v>
      </c>
      <c r="G25" s="18">
        <f>SUM(G26:G34)</f>
        <v>1317627.27</v>
      </c>
      <c r="H25" s="18">
        <f>SUM(H26:H34)</f>
        <v>1584010.83</v>
      </c>
      <c r="I25" s="18">
        <f>SUM(I26:I34)</f>
        <v>3538016.0900000003</v>
      </c>
      <c r="J25" s="18">
        <f t="shared" ref="J25:O25" si="6">SUM(J26:J34)</f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/>
    </row>
    <row r="26" spans="1:16" ht="15" customHeight="1">
      <c r="A26" s="4" t="s">
        <v>17</v>
      </c>
      <c r="B26" s="13">
        <v>3002000</v>
      </c>
      <c r="C26" s="13"/>
      <c r="D26" s="13"/>
      <c r="E26" s="13">
        <v>265736.7</v>
      </c>
      <c r="F26" s="13">
        <v>252509.46</v>
      </c>
      <c r="G26" s="13">
        <v>39839.160000000003</v>
      </c>
      <c r="H26" s="13"/>
      <c r="I26" s="13">
        <v>538716.93000000005</v>
      </c>
      <c r="J26" s="13"/>
      <c r="K26" s="13"/>
      <c r="L26" s="13"/>
      <c r="M26" s="13"/>
      <c r="N26" s="13"/>
      <c r="O26" s="13"/>
      <c r="P26" s="19"/>
    </row>
    <row r="27" spans="1:16" ht="15" customHeight="1">
      <c r="A27" s="4" t="s">
        <v>18</v>
      </c>
      <c r="B27" s="13">
        <v>436950</v>
      </c>
      <c r="C27" s="13"/>
      <c r="D27" s="13"/>
      <c r="E27" s="13">
        <v>31340.799999999999</v>
      </c>
      <c r="F27" s="13">
        <v>619500</v>
      </c>
      <c r="G27" s="13">
        <v>649000</v>
      </c>
      <c r="H27" s="13">
        <v>690300</v>
      </c>
      <c r="I27" s="13">
        <v>-31340.799999999999</v>
      </c>
      <c r="J27" s="13"/>
      <c r="K27" s="13"/>
      <c r="L27" s="13"/>
      <c r="M27" s="13"/>
      <c r="N27" s="13"/>
      <c r="O27" s="13"/>
      <c r="P27" s="19"/>
    </row>
    <row r="28" spans="1:16" ht="15" customHeight="1">
      <c r="A28" s="4" t="s">
        <v>19</v>
      </c>
      <c r="B28" s="13">
        <v>2550000</v>
      </c>
      <c r="C28" s="13"/>
      <c r="D28" s="19"/>
      <c r="E28" s="13"/>
      <c r="F28" s="13">
        <v>267770.84999999998</v>
      </c>
      <c r="G28" s="13">
        <v>2045.31</v>
      </c>
      <c r="H28" s="13"/>
      <c r="I28" s="13">
        <v>220201</v>
      </c>
      <c r="J28" s="13"/>
      <c r="K28" s="13"/>
      <c r="L28" s="13"/>
      <c r="M28" s="13"/>
      <c r="N28" s="13"/>
      <c r="O28" s="13"/>
      <c r="P28" s="19"/>
    </row>
    <row r="29" spans="1:16" ht="15" customHeight="1">
      <c r="A29" s="4" t="s">
        <v>20</v>
      </c>
      <c r="B29" s="13">
        <v>50000</v>
      </c>
      <c r="C29" s="13"/>
      <c r="D29" s="13"/>
      <c r="E29" s="13"/>
      <c r="F29" s="13"/>
      <c r="G29" s="13">
        <v>4252.95</v>
      </c>
      <c r="H29" s="13">
        <v>451161</v>
      </c>
      <c r="I29" s="13">
        <v>507.4</v>
      </c>
      <c r="J29" s="13"/>
      <c r="K29" s="13"/>
      <c r="L29" s="13"/>
      <c r="M29" s="13"/>
      <c r="N29" s="13"/>
      <c r="O29" s="13"/>
      <c r="P29" s="19"/>
    </row>
    <row r="30" spans="1:16" ht="15" customHeight="1">
      <c r="A30" s="4" t="s">
        <v>21</v>
      </c>
      <c r="B30" s="13">
        <v>800000</v>
      </c>
      <c r="C30" s="13"/>
      <c r="D30" s="13"/>
      <c r="E30" s="13"/>
      <c r="F30" s="13">
        <v>61360</v>
      </c>
      <c r="G30" s="19"/>
      <c r="H30" s="13"/>
      <c r="I30" s="13">
        <v>1200</v>
      </c>
      <c r="J30" s="13"/>
      <c r="K30" s="13"/>
      <c r="L30" s="13"/>
      <c r="M30" s="13"/>
      <c r="N30" s="13"/>
      <c r="O30" s="13"/>
      <c r="P30" s="19"/>
    </row>
    <row r="31" spans="1:16" ht="15" customHeight="1">
      <c r="A31" s="4" t="s">
        <v>22</v>
      </c>
      <c r="B31" s="13">
        <v>300000</v>
      </c>
      <c r="C31" s="13"/>
      <c r="D31" s="13"/>
      <c r="E31" s="13"/>
      <c r="F31" s="13">
        <v>233050</v>
      </c>
      <c r="G31" s="19">
        <v>170387.6</v>
      </c>
      <c r="H31" s="13"/>
      <c r="I31" s="13">
        <v>554.77</v>
      </c>
      <c r="J31" s="13"/>
      <c r="K31" s="13"/>
      <c r="L31" s="13"/>
      <c r="M31" s="13"/>
      <c r="N31" s="13"/>
      <c r="O31" s="13"/>
      <c r="P31" s="19"/>
    </row>
    <row r="32" spans="1:16" ht="15" customHeight="1">
      <c r="A32" s="4" t="s">
        <v>23</v>
      </c>
      <c r="B32" s="13">
        <v>10455576</v>
      </c>
      <c r="C32" s="13"/>
      <c r="D32" s="19"/>
      <c r="E32" s="13">
        <v>3500000</v>
      </c>
      <c r="F32" s="13">
        <v>213580</v>
      </c>
      <c r="G32" s="13">
        <v>12340</v>
      </c>
      <c r="H32" s="13"/>
      <c r="I32" s="13">
        <v>2501386.4900000002</v>
      </c>
      <c r="J32" s="13"/>
      <c r="K32" s="13"/>
      <c r="L32" s="13"/>
      <c r="M32" s="13"/>
      <c r="N32" s="13"/>
      <c r="O32" s="13"/>
      <c r="P32" s="19"/>
    </row>
    <row r="33" spans="1:16" ht="15" customHeight="1">
      <c r="A33" s="4" t="s">
        <v>39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9"/>
    </row>
    <row r="34" spans="1:16" ht="15" customHeight="1">
      <c r="A34" s="4" t="s">
        <v>24</v>
      </c>
      <c r="B34" s="13">
        <v>8449968</v>
      </c>
      <c r="C34" s="13"/>
      <c r="D34" s="19"/>
      <c r="E34" s="13">
        <v>2243074.48</v>
      </c>
      <c r="F34" s="13">
        <v>135238.19</v>
      </c>
      <c r="G34" s="13">
        <v>439762.25</v>
      </c>
      <c r="H34" s="13">
        <v>442549.83</v>
      </c>
      <c r="I34" s="13">
        <v>306790.3</v>
      </c>
      <c r="J34" s="13"/>
      <c r="K34" s="13"/>
      <c r="L34" s="13"/>
      <c r="M34" s="13"/>
      <c r="N34" s="13"/>
      <c r="O34" s="13"/>
      <c r="P34" s="19"/>
    </row>
    <row r="35" spans="1:16" ht="15" customHeight="1">
      <c r="A35" s="2" t="s">
        <v>25</v>
      </c>
      <c r="B35" s="18">
        <v>1200000</v>
      </c>
      <c r="C35" s="18">
        <f t="shared" ref="C35:D35" si="7">SUM(C36:C42)</f>
        <v>0</v>
      </c>
      <c r="D35" s="18">
        <f t="shared" si="7"/>
        <v>0</v>
      </c>
      <c r="E35" s="18">
        <f>SUM(E36:E42)</f>
        <v>0</v>
      </c>
      <c r="F35" s="22">
        <f>SUM(F36:F42)</f>
        <v>539180.44999999995</v>
      </c>
      <c r="G35" s="18">
        <f>SUM(G36:G42)</f>
        <v>1587812.62</v>
      </c>
      <c r="H35" s="18">
        <f>SUM(H36:H42)</f>
        <v>47781.030000000028</v>
      </c>
      <c r="I35" s="18">
        <f>SUM(I36:I42)</f>
        <v>241000</v>
      </c>
      <c r="J35" s="18">
        <f t="shared" ref="J35:O35" si="8">SUM(J36:J42)</f>
        <v>0</v>
      </c>
      <c r="K35" s="18">
        <f t="shared" si="8"/>
        <v>0</v>
      </c>
      <c r="L35" s="18">
        <f t="shared" si="8"/>
        <v>0</v>
      </c>
      <c r="M35" s="18">
        <f t="shared" si="8"/>
        <v>0</v>
      </c>
      <c r="N35" s="18">
        <f t="shared" si="8"/>
        <v>0</v>
      </c>
      <c r="O35" s="18">
        <f t="shared" si="8"/>
        <v>0</v>
      </c>
      <c r="P35" s="18"/>
    </row>
    <row r="36" spans="1:16" ht="15" customHeight="1">
      <c r="A36" s="4" t="s">
        <v>26</v>
      </c>
      <c r="B36" s="13">
        <v>200000</v>
      </c>
      <c r="C36" s="13"/>
      <c r="D36" s="13"/>
      <c r="E36" s="13"/>
      <c r="F36" s="13"/>
      <c r="G36" s="13">
        <v>935400</v>
      </c>
      <c r="H36" s="13">
        <v>-241000</v>
      </c>
      <c r="I36" s="13">
        <v>241000</v>
      </c>
      <c r="J36" s="13"/>
      <c r="K36" s="13"/>
      <c r="L36" s="13"/>
      <c r="M36" s="13"/>
      <c r="N36" s="13"/>
      <c r="O36" s="13"/>
      <c r="P36" s="19"/>
    </row>
    <row r="37" spans="1:16" ht="15" customHeight="1">
      <c r="A37" s="4" t="s">
        <v>40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9"/>
    </row>
    <row r="38" spans="1:16" ht="15" customHeight="1">
      <c r="A38" s="4" t="s">
        <v>41</v>
      </c>
      <c r="B38" s="13"/>
      <c r="C38" s="13"/>
      <c r="D38" s="13"/>
      <c r="E38" s="13"/>
      <c r="F38" s="13"/>
      <c r="H38" s="13"/>
      <c r="I38" s="13"/>
      <c r="J38" s="13"/>
      <c r="K38" s="13"/>
      <c r="L38" s="13"/>
      <c r="M38" s="13"/>
      <c r="N38" s="13"/>
      <c r="O38" s="13"/>
      <c r="P38" s="19"/>
    </row>
    <row r="39" spans="1:16" ht="15" customHeight="1">
      <c r="A39" s="4" t="s">
        <v>42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9"/>
    </row>
    <row r="40" spans="1:16" ht="15" customHeight="1">
      <c r="A40" s="4" t="s">
        <v>43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9"/>
    </row>
    <row r="41" spans="1:16" ht="15" customHeight="1">
      <c r="A41" s="4" t="s">
        <v>27</v>
      </c>
      <c r="B41" s="13">
        <v>1000000</v>
      </c>
      <c r="C41" s="13"/>
      <c r="D41" s="13"/>
      <c r="E41" s="13"/>
      <c r="F41" s="13">
        <v>539180.44999999995</v>
      </c>
      <c r="G41" s="13">
        <v>652412.62</v>
      </c>
      <c r="H41" s="19">
        <v>288781.03000000003</v>
      </c>
      <c r="I41" s="19"/>
      <c r="J41" s="19"/>
      <c r="K41" s="19"/>
      <c r="L41" s="19"/>
      <c r="M41" s="19"/>
      <c r="N41" s="19"/>
      <c r="O41" s="19"/>
      <c r="P41" s="19"/>
    </row>
    <row r="42" spans="1:16" ht="15" customHeight="1">
      <c r="A42" s="4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9"/>
    </row>
    <row r="43" spans="1:16" ht="15" customHeight="1">
      <c r="A43" s="2" t="s">
        <v>45</v>
      </c>
      <c r="B43" s="13">
        <v>0</v>
      </c>
      <c r="C43" s="13">
        <f t="shared" ref="C43:I43" si="9">SUM(C44:C50)</f>
        <v>0</v>
      </c>
      <c r="D43" s="18">
        <f t="shared" si="9"/>
        <v>0</v>
      </c>
      <c r="E43" s="18">
        <f t="shared" si="9"/>
        <v>0</v>
      </c>
      <c r="F43" s="22">
        <f t="shared" si="9"/>
        <v>0</v>
      </c>
      <c r="G43" s="18">
        <f t="shared" si="9"/>
        <v>0</v>
      </c>
      <c r="H43" s="18">
        <f t="shared" si="9"/>
        <v>0</v>
      </c>
      <c r="I43" s="18">
        <f t="shared" si="9"/>
        <v>0</v>
      </c>
      <c r="J43" s="18">
        <f t="shared" ref="J43:O43" si="10">SUM(J44:J50)</f>
        <v>0</v>
      </c>
      <c r="K43" s="18">
        <f t="shared" si="10"/>
        <v>0</v>
      </c>
      <c r="L43" s="18">
        <f t="shared" si="10"/>
        <v>0</v>
      </c>
      <c r="M43" s="18">
        <f t="shared" si="10"/>
        <v>0</v>
      </c>
      <c r="N43" s="18">
        <f t="shared" si="10"/>
        <v>0</v>
      </c>
      <c r="O43" s="18">
        <f t="shared" si="10"/>
        <v>0</v>
      </c>
      <c r="P43" s="18"/>
    </row>
    <row r="44" spans="1:16" ht="15" customHeight="1">
      <c r="A44" s="4" t="s">
        <v>46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9"/>
    </row>
    <row r="45" spans="1:16" ht="15" customHeight="1">
      <c r="A45" s="4" t="s">
        <v>47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9"/>
    </row>
    <row r="46" spans="1:16" ht="15" customHeight="1">
      <c r="A46" s="4" t="s">
        <v>48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9"/>
    </row>
    <row r="47" spans="1:16" ht="15" customHeight="1">
      <c r="A47" s="4" t="s">
        <v>49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9"/>
    </row>
    <row r="48" spans="1:16" ht="15" customHeight="1">
      <c r="A48" s="4" t="s">
        <v>50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9"/>
    </row>
    <row r="49" spans="1:16" ht="15" customHeight="1">
      <c r="A49" s="4" t="s">
        <v>51</v>
      </c>
      <c r="B49" s="13"/>
      <c r="C49" s="13"/>
      <c r="D49" s="13"/>
      <c r="E49" s="13"/>
      <c r="F49" s="13"/>
      <c r="H49" s="13"/>
      <c r="I49" s="13"/>
      <c r="J49" s="13"/>
      <c r="K49" s="13"/>
      <c r="L49" s="13"/>
      <c r="M49" s="13"/>
      <c r="N49" s="13"/>
      <c r="O49" s="13"/>
      <c r="P49" s="19"/>
    </row>
    <row r="50" spans="1:16" ht="15" customHeight="1">
      <c r="A50" s="4" t="s">
        <v>52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9"/>
    </row>
    <row r="51" spans="1:16" ht="15" customHeight="1">
      <c r="A51" s="2" t="s">
        <v>28</v>
      </c>
      <c r="B51" s="18">
        <v>32484460</v>
      </c>
      <c r="C51" s="18">
        <f t="shared" ref="C51:D51" si="11">SUM(C52:C60)</f>
        <v>0</v>
      </c>
      <c r="D51" s="18">
        <f t="shared" si="11"/>
        <v>0</v>
      </c>
      <c r="E51" s="18">
        <f>SUM(E52:E60)</f>
        <v>0</v>
      </c>
      <c r="F51" s="18">
        <f>SUM(F52:F60)</f>
        <v>0</v>
      </c>
      <c r="G51" s="18">
        <f>SUM(G52:G60)</f>
        <v>661011.68999999994</v>
      </c>
      <c r="H51" s="18">
        <f>SUM(H52:H60)</f>
        <v>5606597.2800000003</v>
      </c>
      <c r="I51" s="18">
        <f>SUM(I52:I60)</f>
        <v>1774590.02</v>
      </c>
      <c r="J51" s="18">
        <f t="shared" ref="J51:O51" si="12">SUM(J52:J60)</f>
        <v>0</v>
      </c>
      <c r="K51" s="18">
        <f t="shared" si="12"/>
        <v>0</v>
      </c>
      <c r="L51" s="18">
        <f t="shared" si="12"/>
        <v>0</v>
      </c>
      <c r="M51" s="18">
        <f t="shared" si="12"/>
        <v>0</v>
      </c>
      <c r="N51" s="18">
        <f t="shared" si="12"/>
        <v>0</v>
      </c>
      <c r="O51" s="18">
        <f t="shared" si="12"/>
        <v>0</v>
      </c>
      <c r="P51" s="18"/>
    </row>
    <row r="52" spans="1:16" ht="15" customHeight="1">
      <c r="A52" s="4" t="s">
        <v>29</v>
      </c>
      <c r="B52" s="13">
        <v>17828460</v>
      </c>
      <c r="C52" s="13"/>
      <c r="D52" s="13"/>
      <c r="E52" s="13"/>
      <c r="F52" s="13"/>
      <c r="G52" s="13">
        <v>187625.19</v>
      </c>
      <c r="H52" s="13">
        <v>4206218.4400000004</v>
      </c>
      <c r="I52" s="13">
        <v>1293150.02</v>
      </c>
      <c r="J52" s="13"/>
      <c r="K52" s="13"/>
      <c r="L52" s="13"/>
      <c r="M52" s="13"/>
      <c r="N52" s="13"/>
      <c r="O52" s="13"/>
      <c r="P52" s="19"/>
    </row>
    <row r="53" spans="1:16" ht="15" customHeight="1">
      <c r="A53" s="4" t="s">
        <v>30</v>
      </c>
      <c r="B53" s="13">
        <v>2156000</v>
      </c>
      <c r="C53" s="13"/>
      <c r="D53" s="13"/>
      <c r="E53" s="13"/>
      <c r="F53" s="13"/>
      <c r="G53" s="13">
        <v>448754</v>
      </c>
      <c r="H53" s="13">
        <v>1400378.84</v>
      </c>
      <c r="I53" s="13"/>
      <c r="J53" s="13"/>
      <c r="K53" s="13"/>
      <c r="L53" s="13"/>
      <c r="M53" s="13"/>
      <c r="N53" s="13"/>
      <c r="O53" s="13"/>
      <c r="P53" s="19"/>
    </row>
    <row r="54" spans="1:16" ht="15" customHeight="1">
      <c r="A54" s="4" t="s">
        <v>31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9"/>
    </row>
    <row r="55" spans="1:16" ht="15" customHeight="1">
      <c r="A55" s="4" t="s">
        <v>32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9"/>
    </row>
    <row r="56" spans="1:16" ht="15" customHeight="1">
      <c r="A56" s="4" t="s">
        <v>33</v>
      </c>
      <c r="B56" s="13">
        <v>2000000</v>
      </c>
      <c r="C56" s="13"/>
      <c r="D56" s="13"/>
      <c r="E56" s="13"/>
      <c r="F56" s="13"/>
      <c r="G56" s="13">
        <v>24632.5</v>
      </c>
      <c r="H56" s="13"/>
      <c r="I56" s="13">
        <v>481440</v>
      </c>
      <c r="J56" s="13"/>
      <c r="K56" s="13"/>
      <c r="L56" s="13"/>
      <c r="M56" s="13"/>
      <c r="N56" s="13"/>
      <c r="O56" s="13"/>
      <c r="P56" s="19"/>
    </row>
    <row r="57" spans="1:16" ht="15" customHeight="1">
      <c r="A57" s="4" t="s">
        <v>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9"/>
    </row>
    <row r="58" spans="1:16" ht="15" customHeight="1">
      <c r="A58" s="4" t="s">
        <v>54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9"/>
    </row>
    <row r="59" spans="1:16" ht="15" customHeight="1">
      <c r="A59" s="4" t="s">
        <v>34</v>
      </c>
      <c r="B59" s="13">
        <v>10500000</v>
      </c>
      <c r="C59" s="13"/>
      <c r="D59" s="13"/>
      <c r="E59" s="13"/>
      <c r="F59" s="13"/>
      <c r="G59" s="19"/>
      <c r="H59" s="13"/>
      <c r="I59" s="13"/>
      <c r="J59" s="13"/>
      <c r="K59" s="13"/>
      <c r="L59" s="13"/>
      <c r="M59" s="13"/>
      <c r="N59" s="13"/>
      <c r="O59" s="13"/>
      <c r="P59" s="19"/>
    </row>
    <row r="60" spans="1:16" ht="15" customHeight="1">
      <c r="A60" s="4" t="s">
        <v>55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9"/>
    </row>
    <row r="61" spans="1:16" ht="15" customHeight="1">
      <c r="A61" s="2" t="s">
        <v>56</v>
      </c>
      <c r="B61" s="13">
        <v>0</v>
      </c>
      <c r="C61" s="13">
        <f t="shared" ref="C61:D61" si="13">SUM(C62:C65)</f>
        <v>0</v>
      </c>
      <c r="D61" s="18">
        <f t="shared" si="13"/>
        <v>0</v>
      </c>
      <c r="E61" s="18">
        <f>SUM(E62:E65)</f>
        <v>0</v>
      </c>
      <c r="F61" s="18">
        <f>SUM(F62:F65)</f>
        <v>0</v>
      </c>
      <c r="G61" s="18">
        <f>SUM(G62:G65)</f>
        <v>0</v>
      </c>
      <c r="H61" s="18">
        <f>SUM(H62:H65)</f>
        <v>0</v>
      </c>
      <c r="I61" s="18">
        <f>SUM(I62:I65)</f>
        <v>0</v>
      </c>
      <c r="J61" s="18">
        <f t="shared" ref="J61:O61" si="14">SUM(J62:J65)</f>
        <v>0</v>
      </c>
      <c r="K61" s="18">
        <f t="shared" si="14"/>
        <v>0</v>
      </c>
      <c r="L61" s="18">
        <f t="shared" si="14"/>
        <v>0</v>
      </c>
      <c r="M61" s="18">
        <f t="shared" si="14"/>
        <v>0</v>
      </c>
      <c r="N61" s="18">
        <f t="shared" si="14"/>
        <v>0</v>
      </c>
      <c r="O61" s="18">
        <f t="shared" si="14"/>
        <v>0</v>
      </c>
      <c r="P61" s="18"/>
    </row>
    <row r="62" spans="1:16" ht="15" customHeight="1">
      <c r="A62" s="4" t="s">
        <v>57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9"/>
    </row>
    <row r="63" spans="1:16" ht="15" customHeight="1">
      <c r="A63" s="4" t="s">
        <v>58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9"/>
    </row>
    <row r="64" spans="1:16" ht="15" customHeight="1">
      <c r="A64" s="4" t="s">
        <v>59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9"/>
    </row>
    <row r="65" spans="1:16" ht="15" customHeight="1">
      <c r="A65" s="4" t="s">
        <v>60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9"/>
    </row>
    <row r="66" spans="1:16" ht="15" customHeight="1">
      <c r="A66" s="2" t="s">
        <v>61</v>
      </c>
      <c r="B66" s="13">
        <v>0</v>
      </c>
      <c r="C66" s="13">
        <f t="shared" ref="C66:D66" si="15">SUM(C67:C68)</f>
        <v>0</v>
      </c>
      <c r="D66" s="18">
        <f t="shared" si="15"/>
        <v>0</v>
      </c>
      <c r="E66" s="18">
        <f>SUM(E67:E68)</f>
        <v>0</v>
      </c>
      <c r="F66" s="18">
        <f>SUM(F67:F68)</f>
        <v>0</v>
      </c>
      <c r="G66" s="18">
        <f>SUM(G67:G68)</f>
        <v>0</v>
      </c>
      <c r="H66" s="18">
        <f>SUM(H67:H68)</f>
        <v>0</v>
      </c>
      <c r="I66" s="18">
        <f>SUM(I67:I68)</f>
        <v>0</v>
      </c>
      <c r="J66" s="18">
        <f t="shared" ref="J66:O66" si="16">SUM(J67:J68)</f>
        <v>0</v>
      </c>
      <c r="K66" s="18">
        <f t="shared" si="16"/>
        <v>0</v>
      </c>
      <c r="L66" s="18">
        <f t="shared" si="16"/>
        <v>0</v>
      </c>
      <c r="M66" s="18">
        <f t="shared" si="16"/>
        <v>0</v>
      </c>
      <c r="N66" s="18">
        <f t="shared" si="16"/>
        <v>0</v>
      </c>
      <c r="O66" s="18">
        <f t="shared" si="16"/>
        <v>0</v>
      </c>
      <c r="P66" s="18"/>
    </row>
    <row r="67" spans="1:16" ht="15" customHeight="1">
      <c r="A67" s="4" t="s">
        <v>62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9"/>
    </row>
    <row r="68" spans="1:16" ht="15" customHeight="1">
      <c r="A68" s="4" t="s">
        <v>63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9"/>
    </row>
    <row r="69" spans="1:16" ht="15" customHeight="1">
      <c r="A69" s="2" t="s">
        <v>64</v>
      </c>
      <c r="B69" s="13">
        <v>0</v>
      </c>
      <c r="C69" s="13">
        <f t="shared" ref="C69:I69" si="17">SUM(C70:C72)</f>
        <v>0</v>
      </c>
      <c r="D69" s="18">
        <f t="shared" si="17"/>
        <v>0</v>
      </c>
      <c r="E69" s="18">
        <f t="shared" si="17"/>
        <v>0</v>
      </c>
      <c r="F69" s="18">
        <f t="shared" si="17"/>
        <v>0</v>
      </c>
      <c r="G69" s="18">
        <f t="shared" si="17"/>
        <v>0</v>
      </c>
      <c r="H69" s="18">
        <f t="shared" si="17"/>
        <v>0</v>
      </c>
      <c r="I69" s="18">
        <f t="shared" si="17"/>
        <v>0</v>
      </c>
      <c r="J69" s="18">
        <f t="shared" ref="J69:O69" si="18">SUM(J70:J72)</f>
        <v>0</v>
      </c>
      <c r="K69" s="18">
        <f t="shared" si="18"/>
        <v>0</v>
      </c>
      <c r="L69" s="18">
        <f t="shared" si="18"/>
        <v>0</v>
      </c>
      <c r="M69" s="18">
        <f t="shared" si="18"/>
        <v>0</v>
      </c>
      <c r="N69" s="18">
        <f t="shared" si="18"/>
        <v>0</v>
      </c>
      <c r="O69" s="18">
        <f t="shared" si="18"/>
        <v>0</v>
      </c>
      <c r="P69" s="18"/>
    </row>
    <row r="70" spans="1:16" ht="15" customHeight="1">
      <c r="A70" s="4" t="s">
        <v>65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9"/>
    </row>
    <row r="71" spans="1:16" ht="15" customHeight="1">
      <c r="A71" s="4" t="s">
        <v>66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9"/>
    </row>
    <row r="72" spans="1:16" ht="15" customHeight="1">
      <c r="A72" s="4" t="s">
        <v>67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9"/>
    </row>
    <row r="73" spans="1:16" ht="15" customHeight="1">
      <c r="A73" s="6" t="s">
        <v>35</v>
      </c>
      <c r="B73" s="20">
        <v>632217337</v>
      </c>
      <c r="C73" s="20">
        <f>SUM(C9:C72)/2</f>
        <v>0</v>
      </c>
      <c r="D73" s="20">
        <f t="shared" ref="D73:I73" si="19">SUM(D9,D15,D25,D35,D43,D51,D61,D66,D69)</f>
        <v>27644082.52</v>
      </c>
      <c r="E73" s="20">
        <f t="shared" si="19"/>
        <v>46911155.260000005</v>
      </c>
      <c r="F73" s="20">
        <f t="shared" si="19"/>
        <v>42468332.270000003</v>
      </c>
      <c r="G73" s="20">
        <f t="shared" si="19"/>
        <v>55740322.660000011</v>
      </c>
      <c r="H73" s="20">
        <f t="shared" si="19"/>
        <v>65055964.25</v>
      </c>
      <c r="I73" s="20">
        <f t="shared" si="19"/>
        <v>56112195.550000012</v>
      </c>
      <c r="J73" s="20">
        <f t="shared" ref="J73:O73" si="20">SUM(J9,J15,J25,J35,J43,J51,J61,J66,J69)</f>
        <v>0</v>
      </c>
      <c r="K73" s="20">
        <f t="shared" si="20"/>
        <v>0</v>
      </c>
      <c r="L73" s="20">
        <f t="shared" si="20"/>
        <v>0</v>
      </c>
      <c r="M73" s="20">
        <f t="shared" si="20"/>
        <v>0</v>
      </c>
      <c r="N73" s="20">
        <f>SUM(N9,N15,N25,N35,N43,N51,N61,N66,N69)</f>
        <v>0</v>
      </c>
      <c r="O73" s="20">
        <f t="shared" si="20"/>
        <v>0</v>
      </c>
      <c r="P73" s="18"/>
    </row>
    <row r="74" spans="1:16" ht="15" customHeight="1">
      <c r="A74" s="3"/>
      <c r="B74" s="24"/>
      <c r="C74" s="2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12"/>
    </row>
    <row r="75" spans="1:16" ht="15" customHeight="1">
      <c r="A75" s="1" t="s">
        <v>68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12"/>
    </row>
    <row r="76" spans="1:16" ht="15" customHeight="1">
      <c r="A76" s="2" t="s">
        <v>69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12"/>
    </row>
    <row r="77" spans="1:16" ht="15" customHeight="1">
      <c r="A77" s="4" t="s">
        <v>70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12"/>
    </row>
    <row r="78" spans="1:16" ht="15" customHeight="1">
      <c r="A78" s="4" t="s">
        <v>71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12"/>
    </row>
    <row r="79" spans="1:16" ht="15" customHeight="1">
      <c r="A79" s="2" t="s">
        <v>72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12"/>
    </row>
    <row r="80" spans="1:16" ht="15" customHeight="1">
      <c r="A80" s="4" t="s">
        <v>73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12"/>
    </row>
    <row r="81" spans="1:16" ht="15" customHeight="1">
      <c r="A81" s="4" t="s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12"/>
    </row>
    <row r="82" spans="1:16" ht="15" customHeight="1">
      <c r="A82" s="2" t="s">
        <v>75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12"/>
    </row>
    <row r="83" spans="1:16" ht="15" customHeight="1">
      <c r="A83" s="4" t="s">
        <v>76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12"/>
    </row>
    <row r="84" spans="1:16" ht="15" customHeight="1">
      <c r="A84" s="6" t="s">
        <v>77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12"/>
    </row>
    <row r="85" spans="1:16" ht="1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14"/>
    </row>
    <row r="86" spans="1:16" ht="15" customHeight="1">
      <c r="A86" s="7" t="s">
        <v>78</v>
      </c>
      <c r="B86" s="20">
        <f t="shared" ref="B86:H86" si="21">B73</f>
        <v>632217337</v>
      </c>
      <c r="C86" s="20">
        <f t="shared" si="21"/>
        <v>0</v>
      </c>
      <c r="D86" s="20">
        <f>D73</f>
        <v>27644082.52</v>
      </c>
      <c r="E86" s="20">
        <f>E73</f>
        <v>46911155.260000005</v>
      </c>
      <c r="F86" s="20">
        <f>F73</f>
        <v>42468332.270000003</v>
      </c>
      <c r="G86" s="20">
        <f>G73</f>
        <v>55740322.660000011</v>
      </c>
      <c r="H86" s="20">
        <f t="shared" si="21"/>
        <v>65055964.25</v>
      </c>
      <c r="I86" s="20">
        <f>I73</f>
        <v>56112195.550000012</v>
      </c>
      <c r="J86" s="20">
        <f t="shared" ref="J86:O86" si="22">J73</f>
        <v>0</v>
      </c>
      <c r="K86" s="20">
        <f t="shared" si="22"/>
        <v>0</v>
      </c>
      <c r="L86" s="20">
        <f t="shared" si="22"/>
        <v>0</v>
      </c>
      <c r="M86" s="20">
        <f t="shared" si="22"/>
        <v>0</v>
      </c>
      <c r="N86" s="20">
        <f t="shared" si="22"/>
        <v>0</v>
      </c>
      <c r="O86" s="20">
        <f t="shared" si="22"/>
        <v>0</v>
      </c>
      <c r="P86" s="20">
        <f>SUM(D86:O86)</f>
        <v>293932052.51000005</v>
      </c>
    </row>
    <row r="87" spans="1:16" ht="15" customHeight="1">
      <c r="A87" s="26" t="s">
        <v>106</v>
      </c>
      <c r="B87" s="5"/>
      <c r="C87" s="5"/>
      <c r="F87" s="21"/>
    </row>
    <row r="88" spans="1:16" ht="15" customHeight="1">
      <c r="A88" s="5"/>
      <c r="B88" s="5"/>
      <c r="C88" s="5"/>
      <c r="F88" s="21"/>
    </row>
    <row r="89" spans="1:16" ht="15" customHeight="1">
      <c r="A89" s="5" t="s">
        <v>91</v>
      </c>
      <c r="B89" s="5"/>
      <c r="C89" s="5"/>
      <c r="F89" s="21"/>
    </row>
    <row r="90" spans="1:16" ht="15" customHeight="1">
      <c r="A90" s="9" t="s">
        <v>94</v>
      </c>
      <c r="B90" s="9"/>
      <c r="C90" s="9"/>
    </row>
    <row r="91" spans="1:16" ht="15" customHeight="1">
      <c r="A91" s="9" t="s">
        <v>95</v>
      </c>
      <c r="B91" s="9"/>
      <c r="C91" s="9"/>
    </row>
    <row r="92" spans="1:16" ht="15" customHeight="1">
      <c r="A92" t="s">
        <v>93</v>
      </c>
      <c r="I92" s="21"/>
    </row>
    <row r="93" spans="1:16" ht="15" customHeight="1">
      <c r="A93" t="s">
        <v>96</v>
      </c>
    </row>
    <row r="94" spans="1:16" ht="15" customHeight="1">
      <c r="A94" t="s">
        <v>97</v>
      </c>
    </row>
    <row r="95" spans="1:16" ht="15" customHeight="1">
      <c r="A95" s="25" t="s">
        <v>104</v>
      </c>
    </row>
    <row r="96" spans="1:16" ht="15" customHeight="1">
      <c r="A96" s="25" t="s">
        <v>103</v>
      </c>
    </row>
    <row r="97" spans="1:13" ht="15" customHeight="1">
      <c r="A97" s="25" t="s">
        <v>102</v>
      </c>
    </row>
    <row r="100" spans="1:13" ht="15" customHeight="1">
      <c r="D100" s="15" t="s">
        <v>98</v>
      </c>
      <c r="E100" s="16"/>
      <c r="F100" s="16"/>
      <c r="G100" s="16"/>
      <c r="H100" s="16"/>
      <c r="I100" s="16"/>
      <c r="J100" s="16"/>
      <c r="K100" s="16"/>
      <c r="L100" s="16"/>
      <c r="M100" s="15" t="s">
        <v>108</v>
      </c>
    </row>
    <row r="101" spans="1:13" ht="15" customHeight="1">
      <c r="D101" s="17" t="s">
        <v>99</v>
      </c>
      <c r="E101" s="16"/>
      <c r="F101" s="16"/>
      <c r="G101" s="16"/>
      <c r="H101" s="16"/>
      <c r="I101" s="16"/>
      <c r="J101" s="16"/>
      <c r="K101" s="16"/>
      <c r="L101" s="16"/>
      <c r="M101" s="17" t="s">
        <v>107</v>
      </c>
    </row>
  </sheetData>
  <mergeCells count="5">
    <mergeCell ref="A1:P1"/>
    <mergeCell ref="A2:P2"/>
    <mergeCell ref="A3:P3"/>
    <mergeCell ref="A4:P4"/>
    <mergeCell ref="A5:P5"/>
  </mergeCells>
  <pageMargins left="0.70866141732283472" right="0.70866141732283472" top="0.55118110236220474" bottom="0.55118110236220474" header="0.31496062992125984" footer="0.31496062992125984"/>
  <pageSetup paperSize="5" scale="53" fitToHeight="0" orientation="landscape" r:id="rId1"/>
  <headerFooter>
    <oddFooter>&amp;C&amp;9Página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workbookViewId="0">
      <selection activeCell="E6" sqref="E6"/>
    </sheetView>
  </sheetViews>
  <sheetFormatPr baseColWidth="10" defaultRowHeight="15"/>
  <cols>
    <col min="1" max="1" width="15.140625" bestFit="1" customWidth="1"/>
    <col min="2" max="2" width="16.85546875" customWidth="1"/>
    <col min="4" max="4" width="16.42578125" customWidth="1"/>
    <col min="5" max="5" width="17.85546875" customWidth="1"/>
    <col min="6" max="6" width="25.28515625" customWidth="1"/>
    <col min="7" max="7" width="14.85546875" customWidth="1"/>
  </cols>
  <sheetData>
    <row r="1" spans="1:16">
      <c r="A1" s="27"/>
    </row>
    <row r="4" spans="1:16">
      <c r="A4" t="s">
        <v>109</v>
      </c>
    </row>
    <row r="9" spans="1:16">
      <c r="B9">
        <v>336364811</v>
      </c>
      <c r="D9">
        <f t="shared" ref="D9:I9" si="0">SUM(D10:D14)</f>
        <v>24938831.329999998</v>
      </c>
      <c r="E9">
        <f t="shared" si="0"/>
        <v>0</v>
      </c>
      <c r="F9">
        <f t="shared" si="0"/>
        <v>26925553.969999999</v>
      </c>
      <c r="G9">
        <f t="shared" si="0"/>
        <v>24847883.770000003</v>
      </c>
      <c r="H9">
        <f t="shared" si="0"/>
        <v>39320438.899999999</v>
      </c>
      <c r="I9">
        <f t="shared" si="0"/>
        <v>28550844.280000001</v>
      </c>
      <c r="J9">
        <f t="shared" ref="J9:O9" si="1">SUM(J10:J14)</f>
        <v>0</v>
      </c>
      <c r="K9">
        <f t="shared" si="1"/>
        <v>0</v>
      </c>
      <c r="L9">
        <f t="shared" si="1"/>
        <v>0</v>
      </c>
      <c r="M9">
        <f t="shared" si="1"/>
        <v>0</v>
      </c>
      <c r="N9">
        <f t="shared" si="1"/>
        <v>0</v>
      </c>
      <c r="O9">
        <f t="shared" si="1"/>
        <v>0</v>
      </c>
      <c r="P9" s="28"/>
    </row>
    <row r="10" spans="1:16">
      <c r="B10">
        <v>207693920</v>
      </c>
      <c r="D10">
        <v>20407550</v>
      </c>
      <c r="F10">
        <v>21817341.640000001</v>
      </c>
      <c r="G10">
        <v>20381366.670000002</v>
      </c>
      <c r="H10">
        <v>20719033.329999998</v>
      </c>
      <c r="I10">
        <v>22744768.210000001</v>
      </c>
    </row>
    <row r="11" spans="1:16">
      <c r="B11">
        <v>90556208</v>
      </c>
      <c r="D11">
        <v>1432945</v>
      </c>
      <c r="F11">
        <v>2054401</v>
      </c>
      <c r="G11">
        <v>1371945</v>
      </c>
      <c r="H11">
        <v>15455071.039999999</v>
      </c>
      <c r="I11">
        <v>2498015.4700000002</v>
      </c>
    </row>
    <row r="12" spans="1:16">
      <c r="H12">
        <v>0</v>
      </c>
    </row>
    <row r="14" spans="1:16">
      <c r="B14">
        <v>38114683</v>
      </c>
      <c r="D14">
        <v>3098336.33</v>
      </c>
      <c r="F14">
        <v>3053811.33</v>
      </c>
      <c r="G14">
        <v>3094572.1</v>
      </c>
      <c r="H14">
        <v>3146334.53</v>
      </c>
      <c r="I14">
        <v>3308060.6</v>
      </c>
    </row>
    <row r="15" spans="1:16">
      <c r="B15">
        <v>236123572</v>
      </c>
      <c r="E15">
        <f>SUM(E16:E24)</f>
        <v>0</v>
      </c>
      <c r="F15">
        <f>SUM(F16:F24)</f>
        <v>13220589.35</v>
      </c>
      <c r="G15">
        <f>SUM(G16:G24)</f>
        <v>27325987.310000006</v>
      </c>
      <c r="H15">
        <f>SUM(H16:H24)</f>
        <v>18497136.210000001</v>
      </c>
      <c r="I15">
        <f>SUM(I16:I24)</f>
        <v>22007745.160000004</v>
      </c>
      <c r="J15">
        <f t="shared" ref="J15:O15" si="2">SUM(J16:J24)</f>
        <v>0</v>
      </c>
      <c r="K15">
        <f t="shared" si="2"/>
        <v>0</v>
      </c>
      <c r="L15">
        <f t="shared" si="2"/>
        <v>0</v>
      </c>
      <c r="M15">
        <f t="shared" si="2"/>
        <v>0</v>
      </c>
      <c r="N15">
        <f t="shared" si="2"/>
        <v>0</v>
      </c>
      <c r="O15">
        <f t="shared" si="2"/>
        <v>0</v>
      </c>
    </row>
    <row r="16" spans="1:16">
      <c r="B16">
        <v>25753208</v>
      </c>
      <c r="D16">
        <v>1553385.67</v>
      </c>
      <c r="F16">
        <v>1153513.67</v>
      </c>
      <c r="G16">
        <v>3353390.7</v>
      </c>
      <c r="H16">
        <v>1271440.7</v>
      </c>
      <c r="I16">
        <v>3364172.38</v>
      </c>
    </row>
    <row r="17" spans="2:15">
      <c r="B17">
        <v>55220000</v>
      </c>
      <c r="F17">
        <v>4719640.84</v>
      </c>
      <c r="G17">
        <v>16616701.869999999</v>
      </c>
      <c r="H17">
        <v>10071800</v>
      </c>
      <c r="I17">
        <v>8960151.2100000009</v>
      </c>
    </row>
    <row r="18" spans="2:15">
      <c r="B18">
        <v>3500000</v>
      </c>
      <c r="F18">
        <v>245030</v>
      </c>
      <c r="G18">
        <v>145848.76</v>
      </c>
      <c r="H18">
        <v>134252.5</v>
      </c>
      <c r="I18">
        <v>264137.05</v>
      </c>
    </row>
    <row r="19" spans="2:15">
      <c r="B19">
        <v>1360000</v>
      </c>
      <c r="H19">
        <v>57944</v>
      </c>
      <c r="I19">
        <v>103724.76</v>
      </c>
    </row>
    <row r="20" spans="2:15">
      <c r="B20">
        <v>113936364</v>
      </c>
      <c r="D20">
        <v>778739.69</v>
      </c>
      <c r="F20">
        <v>3548014.15</v>
      </c>
      <c r="G20">
        <v>958280.51</v>
      </c>
      <c r="H20">
        <v>2324595.9500000002</v>
      </c>
      <c r="I20">
        <v>1553503.63</v>
      </c>
    </row>
    <row r="21" spans="2:15">
      <c r="B21">
        <v>7350000</v>
      </c>
      <c r="D21">
        <v>373125.83</v>
      </c>
      <c r="F21">
        <v>762214.02</v>
      </c>
      <c r="G21">
        <v>2526863.4700000002</v>
      </c>
      <c r="H21">
        <v>585301.26</v>
      </c>
      <c r="I21">
        <v>223950.25</v>
      </c>
    </row>
    <row r="22" spans="2:15">
      <c r="B22">
        <v>3734000</v>
      </c>
      <c r="F22">
        <v>228472.4</v>
      </c>
      <c r="G22">
        <v>134675.01</v>
      </c>
      <c r="H22">
        <v>876805.3</v>
      </c>
      <c r="I22">
        <v>6048717.4400000004</v>
      </c>
    </row>
    <row r="23" spans="2:15">
      <c r="B23">
        <v>18770000</v>
      </c>
      <c r="F23">
        <v>1975692</v>
      </c>
      <c r="G23">
        <v>2250684.19</v>
      </c>
      <c r="H23">
        <v>1527864</v>
      </c>
      <c r="I23">
        <v>618074.93999999994</v>
      </c>
    </row>
    <row r="24" spans="2:15">
      <c r="B24">
        <v>6500000</v>
      </c>
      <c r="F24">
        <v>588012.27</v>
      </c>
      <c r="G24">
        <v>1339542.8</v>
      </c>
      <c r="H24">
        <v>1647132.5</v>
      </c>
      <c r="I24">
        <v>871313.5</v>
      </c>
    </row>
    <row r="25" spans="2:15">
      <c r="B25">
        <v>26044494</v>
      </c>
      <c r="E25">
        <f>SUM(E26:E34)</f>
        <v>0</v>
      </c>
      <c r="F25">
        <f>SUM(F26:F34)</f>
        <v>1783008.5</v>
      </c>
      <c r="G25">
        <f>SUM(G26:G34)</f>
        <v>1317627.27</v>
      </c>
      <c r="H25">
        <f>SUM(H26:H34)</f>
        <v>1584010.83</v>
      </c>
      <c r="I25">
        <f>SUM(I26:I34)</f>
        <v>3538016.0900000003</v>
      </c>
      <c r="J25">
        <f t="shared" ref="J25:O25" si="3">SUM(J26:J34)</f>
        <v>0</v>
      </c>
      <c r="K25">
        <f t="shared" si="3"/>
        <v>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</row>
    <row r="26" spans="2:15">
      <c r="B26">
        <v>3002000</v>
      </c>
      <c r="F26">
        <v>252509.46</v>
      </c>
      <c r="G26">
        <v>39839.160000000003</v>
      </c>
      <c r="I26">
        <v>538716.93000000005</v>
      </c>
    </row>
    <row r="27" spans="2:15">
      <c r="B27">
        <v>436950</v>
      </c>
      <c r="F27">
        <v>619500</v>
      </c>
      <c r="G27">
        <v>649000</v>
      </c>
      <c r="H27">
        <v>690300</v>
      </c>
      <c r="I27">
        <v>-31340.799999999999</v>
      </c>
    </row>
    <row r="28" spans="2:15">
      <c r="B28">
        <v>2550000</v>
      </c>
      <c r="F28">
        <v>267770.84999999998</v>
      </c>
      <c r="G28">
        <v>2045.31</v>
      </c>
      <c r="I28">
        <v>220201</v>
      </c>
    </row>
    <row r="29" spans="2:15">
      <c r="B29">
        <v>50000</v>
      </c>
      <c r="G29">
        <v>4252.95</v>
      </c>
      <c r="H29">
        <v>451161</v>
      </c>
      <c r="I29">
        <v>507.4</v>
      </c>
    </row>
    <row r="30" spans="2:15">
      <c r="B30">
        <v>800000</v>
      </c>
      <c r="F30">
        <v>61360</v>
      </c>
      <c r="I30">
        <v>1200</v>
      </c>
    </row>
    <row r="31" spans="2:15">
      <c r="B31">
        <v>300000</v>
      </c>
      <c r="F31">
        <v>233050</v>
      </c>
      <c r="G31">
        <v>170387.6</v>
      </c>
      <c r="I31">
        <v>554.77</v>
      </c>
    </row>
    <row r="32" spans="2:15">
      <c r="B32">
        <v>10455576</v>
      </c>
      <c r="F32">
        <v>213580</v>
      </c>
      <c r="G32">
        <v>12340</v>
      </c>
      <c r="I32">
        <v>2501386.4900000002</v>
      </c>
    </row>
    <row r="34" spans="2:15">
      <c r="B34">
        <v>8449968</v>
      </c>
      <c r="F34">
        <v>135238.19</v>
      </c>
      <c r="G34">
        <v>439762.25</v>
      </c>
      <c r="H34">
        <v>442549.83</v>
      </c>
      <c r="I34">
        <v>306790.3</v>
      </c>
    </row>
    <row r="35" spans="2:15">
      <c r="B35">
        <v>1200000</v>
      </c>
      <c r="E35">
        <f>SUM(E36:E42)</f>
        <v>0</v>
      </c>
      <c r="F35">
        <f>SUM(F36:F42)</f>
        <v>539180.44999999995</v>
      </c>
      <c r="G35">
        <f>SUM(G36:G42)</f>
        <v>1587812.62</v>
      </c>
      <c r="H35">
        <f>SUM(H36:H42)</f>
        <v>47781.030000000028</v>
      </c>
      <c r="I35">
        <f>SUM(I36:I42)</f>
        <v>241000</v>
      </c>
      <c r="J35">
        <f t="shared" ref="J35:O35" si="4">SUM(J36:J42)</f>
        <v>0</v>
      </c>
      <c r="K35">
        <f t="shared" si="4"/>
        <v>0</v>
      </c>
      <c r="L3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</row>
    <row r="36" spans="2:15">
      <c r="B36">
        <v>200000</v>
      </c>
      <c r="G36">
        <v>935400</v>
      </c>
      <c r="H36">
        <v>-241000</v>
      </c>
      <c r="I36">
        <v>241000</v>
      </c>
    </row>
    <row r="41" spans="2:15">
      <c r="B41">
        <v>1000000</v>
      </c>
      <c r="F41">
        <v>539180.44999999995</v>
      </c>
      <c r="G41">
        <v>652412.62</v>
      </c>
      <c r="H41">
        <v>288781.03000000003</v>
      </c>
    </row>
    <row r="43" spans="2:15">
      <c r="B43">
        <v>0</v>
      </c>
      <c r="E43">
        <f>SUM(E44:E50)</f>
        <v>0</v>
      </c>
      <c r="F43">
        <f>SUM(F44:F50)</f>
        <v>0</v>
      </c>
      <c r="G43">
        <f>SUM(G44:G50)</f>
        <v>0</v>
      </c>
      <c r="H43">
        <f>SUM(H44:H50)</f>
        <v>0</v>
      </c>
      <c r="I43">
        <f>SUM(I44:I50)</f>
        <v>0</v>
      </c>
      <c r="J43">
        <f t="shared" ref="J43:O43" si="5">SUM(J44:J50)</f>
        <v>0</v>
      </c>
      <c r="K43">
        <f t="shared" si="5"/>
        <v>0</v>
      </c>
      <c r="L43">
        <f t="shared" si="5"/>
        <v>0</v>
      </c>
      <c r="M43">
        <f t="shared" si="5"/>
        <v>0</v>
      </c>
      <c r="N43">
        <f t="shared" si="5"/>
        <v>0</v>
      </c>
      <c r="O43">
        <f t="shared" si="5"/>
        <v>0</v>
      </c>
    </row>
    <row r="51" spans="2:15">
      <c r="B51">
        <v>32484460</v>
      </c>
      <c r="E51">
        <f>SUM(E52:E60)</f>
        <v>0</v>
      </c>
      <c r="F51">
        <f>SUM(F52:F60)</f>
        <v>0</v>
      </c>
      <c r="G51">
        <f>SUM(G52:G60)</f>
        <v>661011.68999999994</v>
      </c>
      <c r="H51">
        <f>SUM(H52:H60)</f>
        <v>5606597.2800000003</v>
      </c>
      <c r="I51">
        <f>SUM(I52:I60)</f>
        <v>1774590.02</v>
      </c>
      <c r="J51">
        <f t="shared" ref="J51:O51" si="6">SUM(J52:J60)</f>
        <v>0</v>
      </c>
      <c r="K51">
        <f t="shared" si="6"/>
        <v>0</v>
      </c>
      <c r="L51">
        <f t="shared" si="6"/>
        <v>0</v>
      </c>
      <c r="M51">
        <f t="shared" si="6"/>
        <v>0</v>
      </c>
      <c r="N51">
        <f t="shared" si="6"/>
        <v>0</v>
      </c>
      <c r="O51">
        <f t="shared" si="6"/>
        <v>0</v>
      </c>
    </row>
    <row r="52" spans="2:15">
      <c r="B52">
        <v>17828460</v>
      </c>
      <c r="G52">
        <v>187625.19</v>
      </c>
      <c r="H52">
        <v>4206218.4400000004</v>
      </c>
      <c r="I52">
        <v>1293150.02</v>
      </c>
    </row>
    <row r="53" spans="2:15">
      <c r="B53">
        <v>2156000</v>
      </c>
      <c r="G53">
        <v>448754</v>
      </c>
      <c r="H53">
        <v>1400378.84</v>
      </c>
    </row>
    <row r="56" spans="2:15">
      <c r="B56">
        <v>2000000</v>
      </c>
      <c r="G56">
        <v>24632.5</v>
      </c>
      <c r="I56">
        <v>481440</v>
      </c>
    </row>
    <row r="59" spans="2:15">
      <c r="B59">
        <v>10500000</v>
      </c>
    </row>
    <row r="61" spans="2:15">
      <c r="B61">
        <v>0</v>
      </c>
      <c r="E61">
        <f>SUM(E62:E65)</f>
        <v>0</v>
      </c>
      <c r="F61">
        <f>SUM(F62:F65)</f>
        <v>0</v>
      </c>
      <c r="G61">
        <f>SUM(G62:G65)</f>
        <v>0</v>
      </c>
      <c r="H61">
        <f>SUM(H62:H65)</f>
        <v>0</v>
      </c>
      <c r="I61">
        <f>SUM(I62:I65)</f>
        <v>0</v>
      </c>
      <c r="J61">
        <f t="shared" ref="J61:O61" si="7">SUM(J62:J65)</f>
        <v>0</v>
      </c>
      <c r="K61">
        <f t="shared" si="7"/>
        <v>0</v>
      </c>
      <c r="L61">
        <f t="shared" si="7"/>
        <v>0</v>
      </c>
      <c r="M61">
        <f t="shared" si="7"/>
        <v>0</v>
      </c>
      <c r="N61">
        <f t="shared" si="7"/>
        <v>0</v>
      </c>
      <c r="O61">
        <f t="shared" si="7"/>
        <v>0</v>
      </c>
    </row>
    <row r="66" spans="2:15">
      <c r="B66">
        <v>0</v>
      </c>
      <c r="E66">
        <f>SUM(E67:E68)</f>
        <v>0</v>
      </c>
      <c r="F66">
        <f>SUM(F67:F68)</f>
        <v>0</v>
      </c>
      <c r="G66">
        <f>SUM(G67:G68)</f>
        <v>0</v>
      </c>
      <c r="H66">
        <f>SUM(H67:H68)</f>
        <v>0</v>
      </c>
      <c r="I66">
        <f>SUM(I67:I68)</f>
        <v>0</v>
      </c>
      <c r="J66">
        <f t="shared" ref="J66:O66" si="8">SUM(J67:J68)</f>
        <v>0</v>
      </c>
      <c r="K66">
        <f t="shared" si="8"/>
        <v>0</v>
      </c>
      <c r="L66">
        <f t="shared" si="8"/>
        <v>0</v>
      </c>
      <c r="M66">
        <f t="shared" si="8"/>
        <v>0</v>
      </c>
      <c r="N66">
        <f t="shared" si="8"/>
        <v>0</v>
      </c>
      <c r="O66">
        <f t="shared" si="8"/>
        <v>0</v>
      </c>
    </row>
    <row r="69" spans="2:15">
      <c r="B69">
        <v>0</v>
      </c>
      <c r="E69">
        <f>SUM(E70:E72)</f>
        <v>0</v>
      </c>
      <c r="F69">
        <f>SUM(F70:F72)</f>
        <v>0</v>
      </c>
      <c r="G69">
        <f>SUM(G70:G72)</f>
        <v>0</v>
      </c>
      <c r="H69">
        <f>SUM(H70:H72)</f>
        <v>0</v>
      </c>
      <c r="I69">
        <f>SUM(I70:I72)</f>
        <v>0</v>
      </c>
      <c r="J69">
        <f t="shared" ref="J69:O69" si="9">SUM(J70:J72)</f>
        <v>0</v>
      </c>
      <c r="K69">
        <f t="shared" si="9"/>
        <v>0</v>
      </c>
      <c r="L69">
        <f t="shared" si="9"/>
        <v>0</v>
      </c>
      <c r="M69">
        <f t="shared" si="9"/>
        <v>0</v>
      </c>
      <c r="N69">
        <f t="shared" si="9"/>
        <v>0</v>
      </c>
      <c r="O69">
        <f t="shared" si="9"/>
        <v>0</v>
      </c>
    </row>
    <row r="73" spans="2:15">
      <c r="B73">
        <v>632217337</v>
      </c>
      <c r="C73">
        <f>SUM(C9:C72)/2</f>
        <v>0</v>
      </c>
      <c r="D73">
        <f t="shared" ref="D73:I73" si="10">SUM(D9,D15,D25,D35,D43,D51,D61,D66,D69)</f>
        <v>24938831.329999998</v>
      </c>
      <c r="E73">
        <f t="shared" si="10"/>
        <v>0</v>
      </c>
      <c r="F73">
        <f t="shared" si="10"/>
        <v>42468332.270000003</v>
      </c>
      <c r="G73">
        <f t="shared" si="10"/>
        <v>55740322.660000011</v>
      </c>
      <c r="H73">
        <f t="shared" si="10"/>
        <v>65055964.25</v>
      </c>
      <c r="I73">
        <f t="shared" si="10"/>
        <v>56112195.550000012</v>
      </c>
      <c r="J73">
        <f t="shared" ref="J73:O73" si="11">SUM(J9,J15,J25,J35,J43,J51,J61,J66,J69)</f>
        <v>0</v>
      </c>
      <c r="K73">
        <f t="shared" si="11"/>
        <v>0</v>
      </c>
      <c r="L73">
        <f t="shared" si="11"/>
        <v>0</v>
      </c>
      <c r="M73">
        <f t="shared" si="11"/>
        <v>0</v>
      </c>
      <c r="N73">
        <f>SUM(N9,N15,N25,N35,N43,N51,N61,N66,N69)</f>
        <v>0</v>
      </c>
      <c r="O73">
        <f t="shared" si="11"/>
        <v>0</v>
      </c>
    </row>
    <row r="86" spans="4:9">
      <c r="D86">
        <f>D73</f>
        <v>24938831.329999998</v>
      </c>
      <c r="E86">
        <f>E73</f>
        <v>0</v>
      </c>
      <c r="F86">
        <f>F73</f>
        <v>42468332.270000003</v>
      </c>
      <c r="G86">
        <f>G73</f>
        <v>55740322.660000011</v>
      </c>
      <c r="I86">
        <f>I73</f>
        <v>56112195.550000012</v>
      </c>
    </row>
  </sheetData>
  <pageMargins left="0.70866141732283472" right="0.70866141732283472" top="0.55118110236220474" bottom="0.55118110236220474" header="0.31496062992125984" footer="0.31496062992125984"/>
  <pageSetup paperSize="5" scale="76" fitToHeight="0" orientation="landscape" r:id="rId1"/>
  <headerFooter>
    <oddFooter>&amp;C&amp;9Página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</vt:lpstr>
      <vt:lpstr>Hoja1</vt:lpstr>
      <vt:lpstr>'Ejecucion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Cheyla Nathali Moreta De Gutierrez</cp:lastModifiedBy>
  <cp:lastPrinted>2026-06-15T13:41:32Z</cp:lastPrinted>
  <dcterms:created xsi:type="dcterms:W3CDTF">2018-04-17T18:57:16Z</dcterms:created>
  <dcterms:modified xsi:type="dcterms:W3CDTF">2026-07-09T19:41:53Z</dcterms:modified>
</cp:coreProperties>
</file>