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4E8A7A01-9FBE-46C5-9AED-44301119C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" sheetId="1" r:id="rId1"/>
  </sheets>
  <definedNames>
    <definedName name="_xlnm._FilterDatabase" localSheetId="0" hidden="1">Temp!$H$7:$H$193</definedName>
    <definedName name="_xlnm.Print_Titles" localSheetId="0">Temp!$1:$7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1" i="1" l="1"/>
  <c r="K191" i="1"/>
  <c r="K193" i="1" s="1"/>
  <c r="H191" i="1"/>
  <c r="M190" i="1"/>
  <c r="J190" i="1"/>
  <c r="I190" i="1"/>
  <c r="I191" i="1" s="1"/>
  <c r="J189" i="1"/>
  <c r="J191" i="1" s="1"/>
  <c r="I189" i="1"/>
  <c r="M189" i="1" s="1"/>
  <c r="M191" i="1" s="1"/>
  <c r="L187" i="1"/>
  <c r="K187" i="1"/>
  <c r="H187" i="1"/>
  <c r="J186" i="1"/>
  <c r="I186" i="1"/>
  <c r="M186" i="1" s="1"/>
  <c r="J185" i="1"/>
  <c r="I185" i="1"/>
  <c r="J184" i="1"/>
  <c r="I184" i="1"/>
  <c r="M184" i="1" s="1"/>
  <c r="J183" i="1"/>
  <c r="I183" i="1"/>
  <c r="M182" i="1"/>
  <c r="J182" i="1"/>
  <c r="I182" i="1"/>
  <c r="J181" i="1"/>
  <c r="I181" i="1"/>
  <c r="M181" i="1" s="1"/>
  <c r="J180" i="1"/>
  <c r="I180" i="1"/>
  <c r="M180" i="1" s="1"/>
  <c r="J179" i="1"/>
  <c r="M179" i="1" s="1"/>
  <c r="I179" i="1"/>
  <c r="J178" i="1"/>
  <c r="I178" i="1"/>
  <c r="M178" i="1" s="1"/>
  <c r="J177" i="1"/>
  <c r="I177" i="1"/>
  <c r="J176" i="1"/>
  <c r="I176" i="1"/>
  <c r="J175" i="1"/>
  <c r="I175" i="1"/>
  <c r="M174" i="1"/>
  <c r="J174" i="1"/>
  <c r="I174" i="1"/>
  <c r="J173" i="1"/>
  <c r="I173" i="1"/>
  <c r="M173" i="1" s="1"/>
  <c r="J172" i="1"/>
  <c r="I172" i="1"/>
  <c r="M172" i="1" s="1"/>
  <c r="J171" i="1"/>
  <c r="M171" i="1" s="1"/>
  <c r="I171" i="1"/>
  <c r="J170" i="1"/>
  <c r="I170" i="1"/>
  <c r="M170" i="1" s="1"/>
  <c r="J169" i="1"/>
  <c r="I169" i="1"/>
  <c r="J168" i="1"/>
  <c r="I168" i="1"/>
  <c r="M168" i="1" s="1"/>
  <c r="J167" i="1"/>
  <c r="I167" i="1"/>
  <c r="M166" i="1"/>
  <c r="J166" i="1"/>
  <c r="I166" i="1"/>
  <c r="J165" i="1"/>
  <c r="I165" i="1"/>
  <c r="M165" i="1" s="1"/>
  <c r="J164" i="1"/>
  <c r="I164" i="1"/>
  <c r="M164" i="1" s="1"/>
  <c r="J163" i="1"/>
  <c r="M163" i="1" s="1"/>
  <c r="I163" i="1"/>
  <c r="J162" i="1"/>
  <c r="I162" i="1"/>
  <c r="M162" i="1" s="1"/>
  <c r="J161" i="1"/>
  <c r="I161" i="1"/>
  <c r="J160" i="1"/>
  <c r="I160" i="1"/>
  <c r="J159" i="1"/>
  <c r="I159" i="1"/>
  <c r="M158" i="1"/>
  <c r="J158" i="1"/>
  <c r="I158" i="1"/>
  <c r="J157" i="1"/>
  <c r="I157" i="1"/>
  <c r="M157" i="1" s="1"/>
  <c r="J156" i="1"/>
  <c r="I156" i="1"/>
  <c r="M156" i="1" s="1"/>
  <c r="J155" i="1"/>
  <c r="M155" i="1" s="1"/>
  <c r="I155" i="1"/>
  <c r="J154" i="1"/>
  <c r="I154" i="1"/>
  <c r="M154" i="1" s="1"/>
  <c r="J153" i="1"/>
  <c r="I153" i="1"/>
  <c r="J152" i="1"/>
  <c r="I152" i="1"/>
  <c r="M152" i="1" s="1"/>
  <c r="J151" i="1"/>
  <c r="I151" i="1"/>
  <c r="M150" i="1"/>
  <c r="J150" i="1"/>
  <c r="I150" i="1"/>
  <c r="J149" i="1"/>
  <c r="I149" i="1"/>
  <c r="M149" i="1" s="1"/>
  <c r="J148" i="1"/>
  <c r="I148" i="1"/>
  <c r="M148" i="1" s="1"/>
  <c r="J147" i="1"/>
  <c r="I147" i="1"/>
  <c r="J146" i="1"/>
  <c r="I146" i="1"/>
  <c r="M146" i="1" s="1"/>
  <c r="J145" i="1"/>
  <c r="I145" i="1"/>
  <c r="J144" i="1"/>
  <c r="I144" i="1"/>
  <c r="J143" i="1"/>
  <c r="I143" i="1"/>
  <c r="M143" i="1" s="1"/>
  <c r="M142" i="1"/>
  <c r="J142" i="1"/>
  <c r="I142" i="1"/>
  <c r="J141" i="1"/>
  <c r="I141" i="1"/>
  <c r="M141" i="1" s="1"/>
  <c r="J140" i="1"/>
  <c r="I140" i="1"/>
  <c r="M140" i="1" s="1"/>
  <c r="J139" i="1"/>
  <c r="I139" i="1"/>
  <c r="J138" i="1"/>
  <c r="I138" i="1"/>
  <c r="M138" i="1" s="1"/>
  <c r="J137" i="1"/>
  <c r="I137" i="1"/>
  <c r="J136" i="1"/>
  <c r="I136" i="1"/>
  <c r="M136" i="1" s="1"/>
  <c r="J135" i="1"/>
  <c r="I135" i="1"/>
  <c r="M135" i="1" s="1"/>
  <c r="M134" i="1"/>
  <c r="J134" i="1"/>
  <c r="I134" i="1"/>
  <c r="J133" i="1"/>
  <c r="I133" i="1"/>
  <c r="J132" i="1"/>
  <c r="I132" i="1"/>
  <c r="M132" i="1" s="1"/>
  <c r="J131" i="1"/>
  <c r="I131" i="1"/>
  <c r="M131" i="1" s="1"/>
  <c r="J130" i="1"/>
  <c r="I130" i="1"/>
  <c r="M130" i="1" s="1"/>
  <c r="J129" i="1"/>
  <c r="I129" i="1"/>
  <c r="J128" i="1"/>
  <c r="I128" i="1"/>
  <c r="J127" i="1"/>
  <c r="I127" i="1"/>
  <c r="M127" i="1" s="1"/>
  <c r="J126" i="1"/>
  <c r="I126" i="1"/>
  <c r="J125" i="1"/>
  <c r="I125" i="1"/>
  <c r="M125" i="1" s="1"/>
  <c r="J124" i="1"/>
  <c r="I124" i="1"/>
  <c r="M124" i="1" s="1"/>
  <c r="M123" i="1"/>
  <c r="J123" i="1"/>
  <c r="I123" i="1"/>
  <c r="J122" i="1"/>
  <c r="I122" i="1"/>
  <c r="M122" i="1" s="1"/>
  <c r="J121" i="1"/>
  <c r="I121" i="1"/>
  <c r="J120" i="1"/>
  <c r="I120" i="1"/>
  <c r="M120" i="1" s="1"/>
  <c r="J119" i="1"/>
  <c r="I119" i="1"/>
  <c r="M119" i="1" s="1"/>
  <c r="J118" i="1"/>
  <c r="I118" i="1"/>
  <c r="J117" i="1"/>
  <c r="I117" i="1"/>
  <c r="M117" i="1" s="1"/>
  <c r="J116" i="1"/>
  <c r="I116" i="1"/>
  <c r="M116" i="1" s="1"/>
  <c r="J115" i="1"/>
  <c r="I115" i="1"/>
  <c r="M115" i="1" s="1"/>
  <c r="J114" i="1"/>
  <c r="I114" i="1"/>
  <c r="M114" i="1" s="1"/>
  <c r="J113" i="1"/>
  <c r="I113" i="1"/>
  <c r="J112" i="1"/>
  <c r="I112" i="1"/>
  <c r="J111" i="1"/>
  <c r="I111" i="1"/>
  <c r="M111" i="1" s="1"/>
  <c r="J110" i="1"/>
  <c r="I110" i="1"/>
  <c r="M110" i="1" s="1"/>
  <c r="J109" i="1"/>
  <c r="I109" i="1"/>
  <c r="M109" i="1" s="1"/>
  <c r="J108" i="1"/>
  <c r="I108" i="1"/>
  <c r="M108" i="1" s="1"/>
  <c r="M107" i="1"/>
  <c r="J107" i="1"/>
  <c r="I107" i="1"/>
  <c r="J106" i="1"/>
  <c r="I106" i="1"/>
  <c r="M106" i="1" s="1"/>
  <c r="J105" i="1"/>
  <c r="I105" i="1"/>
  <c r="J104" i="1"/>
  <c r="I104" i="1"/>
  <c r="M104" i="1" s="1"/>
  <c r="J103" i="1"/>
  <c r="I103" i="1"/>
  <c r="M103" i="1" s="1"/>
  <c r="J102" i="1"/>
  <c r="I102" i="1"/>
  <c r="J101" i="1"/>
  <c r="I101" i="1"/>
  <c r="M101" i="1" s="1"/>
  <c r="J100" i="1"/>
  <c r="I100" i="1"/>
  <c r="M100" i="1" s="1"/>
  <c r="J99" i="1"/>
  <c r="I99" i="1"/>
  <c r="M99" i="1" s="1"/>
  <c r="J98" i="1"/>
  <c r="I98" i="1"/>
  <c r="M98" i="1" s="1"/>
  <c r="J97" i="1"/>
  <c r="I97" i="1"/>
  <c r="J96" i="1"/>
  <c r="I96" i="1"/>
  <c r="J95" i="1"/>
  <c r="I95" i="1"/>
  <c r="M95" i="1" s="1"/>
  <c r="J94" i="1"/>
  <c r="I94" i="1"/>
  <c r="M94" i="1" s="1"/>
  <c r="J93" i="1"/>
  <c r="I93" i="1"/>
  <c r="M93" i="1" s="1"/>
  <c r="J92" i="1"/>
  <c r="I92" i="1"/>
  <c r="M92" i="1" s="1"/>
  <c r="M91" i="1"/>
  <c r="J91" i="1"/>
  <c r="I91" i="1"/>
  <c r="J90" i="1"/>
  <c r="I90" i="1"/>
  <c r="M90" i="1" s="1"/>
  <c r="J89" i="1"/>
  <c r="I89" i="1"/>
  <c r="J88" i="1"/>
  <c r="I88" i="1"/>
  <c r="M88" i="1" s="1"/>
  <c r="J87" i="1"/>
  <c r="I87" i="1"/>
  <c r="M87" i="1" s="1"/>
  <c r="J86" i="1"/>
  <c r="I86" i="1"/>
  <c r="J85" i="1"/>
  <c r="I85" i="1"/>
  <c r="M85" i="1" s="1"/>
  <c r="J84" i="1"/>
  <c r="I84" i="1"/>
  <c r="M84" i="1" s="1"/>
  <c r="J83" i="1"/>
  <c r="I83" i="1"/>
  <c r="M83" i="1" s="1"/>
  <c r="J82" i="1"/>
  <c r="I82" i="1"/>
  <c r="M82" i="1" s="1"/>
  <c r="J81" i="1"/>
  <c r="I81" i="1"/>
  <c r="J80" i="1"/>
  <c r="I80" i="1"/>
  <c r="J79" i="1"/>
  <c r="I79" i="1"/>
  <c r="M79" i="1" s="1"/>
  <c r="J78" i="1"/>
  <c r="I78" i="1"/>
  <c r="M78" i="1" s="1"/>
  <c r="J77" i="1"/>
  <c r="I77" i="1"/>
  <c r="M77" i="1" s="1"/>
  <c r="J76" i="1"/>
  <c r="I76" i="1"/>
  <c r="M76" i="1" s="1"/>
  <c r="M75" i="1"/>
  <c r="J75" i="1"/>
  <c r="I75" i="1"/>
  <c r="J74" i="1"/>
  <c r="I74" i="1"/>
  <c r="M74" i="1" s="1"/>
  <c r="J73" i="1"/>
  <c r="I73" i="1"/>
  <c r="L71" i="1"/>
  <c r="K71" i="1"/>
  <c r="H71" i="1"/>
  <c r="J70" i="1"/>
  <c r="J71" i="1" s="1"/>
  <c r="I70" i="1"/>
  <c r="M70" i="1" s="1"/>
  <c r="J69" i="1"/>
  <c r="I69" i="1"/>
  <c r="L67" i="1"/>
  <c r="K67" i="1"/>
  <c r="H67" i="1"/>
  <c r="J66" i="1"/>
  <c r="I66" i="1"/>
  <c r="J65" i="1"/>
  <c r="I65" i="1"/>
  <c r="M65" i="1" s="1"/>
  <c r="J64" i="1"/>
  <c r="I64" i="1"/>
  <c r="M64" i="1" s="1"/>
  <c r="M63" i="1"/>
  <c r="J63" i="1"/>
  <c r="I63" i="1"/>
  <c r="L61" i="1"/>
  <c r="K61" i="1"/>
  <c r="H61" i="1"/>
  <c r="J60" i="1"/>
  <c r="J61" i="1" s="1"/>
  <c r="I60" i="1"/>
  <c r="J59" i="1"/>
  <c r="I59" i="1"/>
  <c r="I61" i="1" s="1"/>
  <c r="L57" i="1"/>
  <c r="K57" i="1"/>
  <c r="H57" i="1"/>
  <c r="J56" i="1"/>
  <c r="I56" i="1"/>
  <c r="J55" i="1"/>
  <c r="I55" i="1"/>
  <c r="M55" i="1" s="1"/>
  <c r="J54" i="1"/>
  <c r="I54" i="1"/>
  <c r="L52" i="1"/>
  <c r="K52" i="1"/>
  <c r="H52" i="1"/>
  <c r="M51" i="1"/>
  <c r="J51" i="1"/>
  <c r="I51" i="1"/>
  <c r="J50" i="1"/>
  <c r="I50" i="1"/>
  <c r="M50" i="1" s="1"/>
  <c r="J49" i="1"/>
  <c r="I49" i="1"/>
  <c r="I52" i="1" s="1"/>
  <c r="L47" i="1"/>
  <c r="K47" i="1"/>
  <c r="H47" i="1"/>
  <c r="J46" i="1"/>
  <c r="I46" i="1"/>
  <c r="M46" i="1" s="1"/>
  <c r="J45" i="1"/>
  <c r="I45" i="1"/>
  <c r="J44" i="1"/>
  <c r="I44" i="1"/>
  <c r="L42" i="1"/>
  <c r="K42" i="1"/>
  <c r="H42" i="1"/>
  <c r="J41" i="1"/>
  <c r="I41" i="1"/>
  <c r="M41" i="1" s="1"/>
  <c r="J40" i="1"/>
  <c r="J42" i="1" s="1"/>
  <c r="I40" i="1"/>
  <c r="M40" i="1" s="1"/>
  <c r="M42" i="1" s="1"/>
  <c r="L38" i="1"/>
  <c r="K38" i="1"/>
  <c r="H38" i="1"/>
  <c r="J37" i="1"/>
  <c r="I37" i="1"/>
  <c r="J36" i="1"/>
  <c r="J38" i="1" s="1"/>
  <c r="I36" i="1"/>
  <c r="M36" i="1" s="1"/>
  <c r="L34" i="1"/>
  <c r="K34" i="1"/>
  <c r="H34" i="1"/>
  <c r="J33" i="1"/>
  <c r="I33" i="1"/>
  <c r="M33" i="1" s="1"/>
  <c r="J32" i="1"/>
  <c r="I32" i="1"/>
  <c r="M32" i="1" s="1"/>
  <c r="M31" i="1"/>
  <c r="J31" i="1"/>
  <c r="I31" i="1"/>
  <c r="L29" i="1"/>
  <c r="K29" i="1"/>
  <c r="H29" i="1"/>
  <c r="J28" i="1"/>
  <c r="I28" i="1"/>
  <c r="M28" i="1" s="1"/>
  <c r="J27" i="1"/>
  <c r="I27" i="1"/>
  <c r="M27" i="1" s="1"/>
  <c r="J26" i="1"/>
  <c r="J29" i="1" s="1"/>
  <c r="I26" i="1"/>
  <c r="L24" i="1"/>
  <c r="K24" i="1"/>
  <c r="H24" i="1"/>
  <c r="J23" i="1"/>
  <c r="J24" i="1" s="1"/>
  <c r="I23" i="1"/>
  <c r="I24" i="1" s="1"/>
  <c r="L21" i="1"/>
  <c r="K21" i="1"/>
  <c r="H21" i="1"/>
  <c r="J20" i="1"/>
  <c r="I20" i="1"/>
  <c r="M20" i="1" s="1"/>
  <c r="M19" i="1"/>
  <c r="J19" i="1"/>
  <c r="I19" i="1"/>
  <c r="J18" i="1"/>
  <c r="I18" i="1"/>
  <c r="L16" i="1"/>
  <c r="K16" i="1"/>
  <c r="H16" i="1"/>
  <c r="J15" i="1"/>
  <c r="J16" i="1" s="1"/>
  <c r="I15" i="1"/>
  <c r="I16" i="1" s="1"/>
  <c r="L13" i="1"/>
  <c r="K13" i="1"/>
  <c r="H13" i="1"/>
  <c r="J12" i="1"/>
  <c r="I12" i="1"/>
  <c r="M12" i="1" s="1"/>
  <c r="J11" i="1"/>
  <c r="M11" i="1" s="1"/>
  <c r="I11" i="1"/>
  <c r="J10" i="1"/>
  <c r="I10" i="1"/>
  <c r="M10" i="1" s="1"/>
  <c r="J9" i="1"/>
  <c r="I9" i="1"/>
  <c r="M9" i="1" s="1"/>
  <c r="J8" i="1"/>
  <c r="J13" i="1" s="1"/>
  <c r="I8" i="1"/>
  <c r="J52" i="1" l="1"/>
  <c r="J193" i="1" s="1"/>
  <c r="M37" i="1"/>
  <c r="M38" i="1" s="1"/>
  <c r="I47" i="1"/>
  <c r="M56" i="1"/>
  <c r="M80" i="1"/>
  <c r="M96" i="1"/>
  <c r="M112" i="1"/>
  <c r="M128" i="1"/>
  <c r="M144" i="1"/>
  <c r="M160" i="1"/>
  <c r="M176" i="1"/>
  <c r="I21" i="1"/>
  <c r="J34" i="1"/>
  <c r="I67" i="1"/>
  <c r="I71" i="1"/>
  <c r="M86" i="1"/>
  <c r="M102" i="1"/>
  <c r="M118" i="1"/>
  <c r="M139" i="1"/>
  <c r="J187" i="1"/>
  <c r="M8" i="1"/>
  <c r="I29" i="1"/>
  <c r="M34" i="1"/>
  <c r="M45" i="1"/>
  <c r="M81" i="1"/>
  <c r="M97" i="1"/>
  <c r="M113" i="1"/>
  <c r="M129" i="1"/>
  <c r="M145" i="1"/>
  <c r="M161" i="1"/>
  <c r="M177" i="1"/>
  <c r="H193" i="1"/>
  <c r="M151" i="1"/>
  <c r="M167" i="1"/>
  <c r="I57" i="1"/>
  <c r="M59" i="1"/>
  <c r="L193" i="1"/>
  <c r="M126" i="1"/>
  <c r="M147" i="1"/>
  <c r="J47" i="1"/>
  <c r="M183" i="1"/>
  <c r="M15" i="1"/>
  <c r="M16" i="1" s="1"/>
  <c r="J57" i="1"/>
  <c r="M60" i="1"/>
  <c r="M66" i="1"/>
  <c r="M67" i="1" s="1"/>
  <c r="I187" i="1"/>
  <c r="M89" i="1"/>
  <c r="M105" i="1"/>
  <c r="M121" i="1"/>
  <c r="M137" i="1"/>
  <c r="M153" i="1"/>
  <c r="M169" i="1"/>
  <c r="M185" i="1"/>
  <c r="J67" i="1"/>
  <c r="M23" i="1"/>
  <c r="M24" i="1" s="1"/>
  <c r="J21" i="1"/>
  <c r="M159" i="1"/>
  <c r="M175" i="1"/>
  <c r="M13" i="1"/>
  <c r="M61" i="1"/>
  <c r="I34" i="1"/>
  <c r="I13" i="1"/>
  <c r="M18" i="1"/>
  <c r="M21" i="1" s="1"/>
  <c r="M26" i="1"/>
  <c r="M29" i="1" s="1"/>
  <c r="M54" i="1"/>
  <c r="M57" i="1" s="1"/>
  <c r="I38" i="1"/>
  <c r="I42" i="1"/>
  <c r="M49" i="1"/>
  <c r="M52" i="1" s="1"/>
  <c r="M69" i="1"/>
  <c r="M71" i="1" s="1"/>
  <c r="M73" i="1"/>
  <c r="M44" i="1"/>
  <c r="M47" i="1" s="1"/>
  <c r="I193" i="1" l="1"/>
  <c r="M187" i="1"/>
  <c r="M193" i="1" s="1"/>
</calcChain>
</file>

<file path=xl/sharedStrings.xml><?xml version="1.0" encoding="utf-8"?>
<sst xmlns="http://schemas.openxmlformats.org/spreadsheetml/2006/main" count="934" uniqueCount="287">
  <si>
    <t>DIRECCION GENERAL DE INFORMACION Y DEFENSA DE LOS AFILIADOS</t>
  </si>
  <si>
    <t>Nómina de Empleados Temporales - Abril 2026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</si>
  <si>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</si>
  <si>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</si>
  <si>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</si>
  <si>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</si>
  <si>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</si>
  <si>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</si>
  <si>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</si>
  <si>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</si>
  <si>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</si>
  <si>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</si>
  <si>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</si>
  <si>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</si>
  <si>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</si>
  <si>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IRIS MARIELA MENDEZ CARRASCO</t>
  </si>
  <si>
    <t>TECNICO DE ORIENTACION A LOS A</t>
  </si>
  <si>
    <t>DEPARTAMENTO DE ORIENTACION Y DEFENSORIA</t>
  </si>
  <si>
    <t>AZUA</t>
  </si>
  <si>
    <t>FEMENINO</t>
  </si>
  <si>
    <t>DESIGNADO</t>
  </si>
  <si>
    <t>RAQUEL MERCEDES MIRANDA CAMINERO</t>
  </si>
  <si>
    <t xml:space="preserve">FRANCISCO CLAUDIO CANO AGRAMONTE </t>
  </si>
  <si>
    <t>MASCULINO</t>
  </si>
  <si>
    <t>JHONNY DEYBI FERNANDEZ SIME</t>
  </si>
  <si>
    <t xml:space="preserve">OFICINAS PROVINCIALES-DIDA              </t>
  </si>
  <si>
    <t>JENNY MAURA SOBEYDA GUZMAN BRITO</t>
  </si>
  <si>
    <t>ENC. DE OFICINA PROVINCIAL AZUA</t>
  </si>
  <si>
    <t>CHARY LEYDI ENECIA MONTERO</t>
  </si>
  <si>
    <t>ENC. OFIC. PROVINCIAL BAHORUCO</t>
  </si>
  <si>
    <t>BAHORUCO</t>
  </si>
  <si>
    <t>DAMARYS CASTILLO DIAZ</t>
  </si>
  <si>
    <t xml:space="preserve">DEFENSOR DE LOS AFILIADOS     </t>
  </si>
  <si>
    <t>BARAHONA</t>
  </si>
  <si>
    <t>OCTAVIO BIENVENIDO MENDEZ GALARZA</t>
  </si>
  <si>
    <t>COORDINADOR DE OFICINA PROVINC</t>
  </si>
  <si>
    <t>LIOBEL PAULINO PINEDA PEÑA</t>
  </si>
  <si>
    <t>ENCARGADO(A) OFICINA PROVINCIA</t>
  </si>
  <si>
    <t>HERNI ANTONIO CORPORAN MERCEDES</t>
  </si>
  <si>
    <t>ENCARGADO (A) OFICINA PROVINCI</t>
  </si>
  <si>
    <t>BAVARO</t>
  </si>
  <si>
    <t>CEFERINA SOLER ACEVEDO</t>
  </si>
  <si>
    <t>HIGUEY</t>
  </si>
  <si>
    <t>FLERIDA MARIA OGANDO</t>
  </si>
  <si>
    <t>YOMAYRA CAROLINA SANCHEZ BALERIO</t>
  </si>
  <si>
    <t>YARI MERCEDES CIPRIAN</t>
  </si>
  <si>
    <t>LA ROMANA</t>
  </si>
  <si>
    <t>KELLIN DANIEL HERRERA CEDEÑO</t>
  </si>
  <si>
    <t xml:space="preserve">ENC. OFICINA REGIONAL ESTE    </t>
  </si>
  <si>
    <t>MERCEDES JUANA MATHIE CADIS</t>
  </si>
  <si>
    <t>GABRIELA ALTAGRACIA RESTITUYO DE LA CRUZ DE ABREU</t>
  </si>
  <si>
    <t>LA VEGA</t>
  </si>
  <si>
    <t>MIROBE MERCEDES DE LEON DE GIL</t>
  </si>
  <si>
    <t>REYNA ISABEL SILVERIO PARRA</t>
  </si>
  <si>
    <t>PUERTO PLATA</t>
  </si>
  <si>
    <t>RAYSA ELLEN RODRIGUEZ DE LA MOTA</t>
  </si>
  <si>
    <t>ISDRIANY AZUCENA LOPEZ GUERRERO</t>
  </si>
  <si>
    <t>SAMANA</t>
  </si>
  <si>
    <t xml:space="preserve">DERVIN NUÑEZ REYES </t>
  </si>
  <si>
    <t>AGUSTIN PAREDES CIPRIAN</t>
  </si>
  <si>
    <t xml:space="preserve">ENC. OFIC. PROVINCIAL SAMANA </t>
  </si>
  <si>
    <t>PROVIDENCIA SUGEY SANCHEZ SANCHEZ</t>
  </si>
  <si>
    <t>SAN CRISTOBAL</t>
  </si>
  <si>
    <t>JEIDY CAROLINA RODRIGUEZ RODRIGUEZ</t>
  </si>
  <si>
    <t xml:space="preserve">PROMOTOR DE SEGURIDAD SOCIAL  </t>
  </si>
  <si>
    <t>DEPARTAMENTO DE PROMOCION DEL SISTEMA DE</t>
  </si>
  <si>
    <t>JULIA VALDEZ OLIVIER</t>
  </si>
  <si>
    <t xml:space="preserve">ENC. OFICINA REGIONAL SUR     </t>
  </si>
  <si>
    <t>ANA DEL CARMEN ROMERO GARCIA</t>
  </si>
  <si>
    <t>SAN FRANCISCO DE MACORIS</t>
  </si>
  <si>
    <t>ANICAURYS DEL CARMEN MENDOZA DE LEON</t>
  </si>
  <si>
    <t>ENC. OFIC. PROVINCIAL SFM</t>
  </si>
  <si>
    <t>DIRECCION GENERAL</t>
  </si>
  <si>
    <t>GRACE MILAGROS BRUNO</t>
  </si>
  <si>
    <t xml:space="preserve">DEFENSOR  </t>
  </si>
  <si>
    <t>DOD</t>
  </si>
  <si>
    <t>NOHELY ANABEL SUERO LAPAIX</t>
  </si>
  <si>
    <t>ENC. OFICINA DE LA PROVINCIA S</t>
  </si>
  <si>
    <t>SAN JUAN DE LA MAGUANA</t>
  </si>
  <si>
    <t xml:space="preserve">JORFINA TAPIA RAMIREZ </t>
  </si>
  <si>
    <t xml:space="preserve">TECNICO EN PROMOCION </t>
  </si>
  <si>
    <t>FLAVIA JOHANNA CEPEDA ALCALA</t>
  </si>
  <si>
    <t>SAN PEDRO DE MACORIS</t>
  </si>
  <si>
    <t>MARISOL ALTAGRACIA RIVERA CABRERA</t>
  </si>
  <si>
    <t>RAFAEL EDUARDO RAMIREZ NADAL</t>
  </si>
  <si>
    <t>RAMON IVAN WATTS GEORGE</t>
  </si>
  <si>
    <t>TECNICO ADMINISTRATIVO</t>
  </si>
  <si>
    <t>SAUL JOSE MC DOUGAL GONZALEZ</t>
  </si>
  <si>
    <t>ENCARGADA (O) OFICINA REGIONAL</t>
  </si>
  <si>
    <t>SANTIAGO</t>
  </si>
  <si>
    <t>MARIA EMELINDA ESTEVEZ MEJIA</t>
  </si>
  <si>
    <t>LIDIA MARGARITA SOTO PEREZ</t>
  </si>
  <si>
    <t xml:space="preserve">DIRECTORA ADMINISTRATIVA      </t>
  </si>
  <si>
    <t xml:space="preserve">DEPARTAMENTO ADMINISTRATIVO             </t>
  </si>
  <si>
    <t>SEDE CENTRAL</t>
  </si>
  <si>
    <t>RAMY MAGUY GARCIA ALMANZAR</t>
  </si>
  <si>
    <t>ENC. DIV. DE  COMP. Y CONTRATACIONES</t>
  </si>
  <si>
    <t>ARICIA ESTHER SORIANO MATEO</t>
  </si>
  <si>
    <t>MADELIN ALMONTE BRUNO</t>
  </si>
  <si>
    <t>ANALISTA DE COMP. Y COONTRATACIONES</t>
  </si>
  <si>
    <t>FAUSTO DIOGENES VILLALONA CUEVAS</t>
  </si>
  <si>
    <t>ENCARGADO (A) DIVISION SERVICI</t>
  </si>
  <si>
    <t>MARIBEL RAMIREZ SANCHEZ</t>
  </si>
  <si>
    <t xml:space="preserve">TECNICO ADMINISTRATIVO        </t>
  </si>
  <si>
    <t>RONALD RAMON OVALLES HERNANDEZ</t>
  </si>
  <si>
    <t>TECNICO CONTROL DE BIENES</t>
  </si>
  <si>
    <t>YOJAURY SANCHEZ DIAZ</t>
  </si>
  <si>
    <t>TECNICO EN COMPRAS Y CONTRATAC</t>
  </si>
  <si>
    <t>DAYKA YANELISSA MINYETY MANCEBO</t>
  </si>
  <si>
    <t>TEC. ADMINISTRATIVO</t>
  </si>
  <si>
    <t>LUIS ALBERTO GARCIA GONZALEZ</t>
  </si>
  <si>
    <t>ENC. OFICINA REGIONAL</t>
  </si>
  <si>
    <t xml:space="preserve">EDGAR ALBERTO MERCADO CLASE </t>
  </si>
  <si>
    <t xml:space="preserve">COORDINADOR DE REVISION Y CONTROL </t>
  </si>
  <si>
    <t>NESTOR JOSE CASTILLO UPIA</t>
  </si>
  <si>
    <t xml:space="preserve">ENC. DE OFCI. PROVINCIAL </t>
  </si>
  <si>
    <t>ROCIO ISABEL JIMENEZ VOLQUEZ</t>
  </si>
  <si>
    <t>DIAGRAMADOR(A)</t>
  </si>
  <si>
    <t xml:space="preserve">DEPARTAMENTO DE COMUNICACIONES-DIDA     </t>
  </si>
  <si>
    <t xml:space="preserve">ANGEL RAFAEL GUTIERREZ MENDEZ </t>
  </si>
  <si>
    <t xml:space="preserve">ENC. DIV. PUBLICACIONES </t>
  </si>
  <si>
    <t xml:space="preserve"> DEPARTAMENTO DE COMUNICACIONES    </t>
  </si>
  <si>
    <t>LUISA ESTEBANIA GARCIA PANTALEON</t>
  </si>
  <si>
    <t>ENC.  PROTOCOLO</t>
  </si>
  <si>
    <t>RUDELANIA ELIZABETH MEJIA SOSA</t>
  </si>
  <si>
    <t>DIRECTOR COMUNICACIONES</t>
  </si>
  <si>
    <t>IVANNA CLARIBEL DE LOS SANTOS</t>
  </si>
  <si>
    <t>PERIODISTA</t>
  </si>
  <si>
    <t>JUAN ISIDRO PEREZ FORTUNA</t>
  </si>
  <si>
    <t>RELACIONISTA PUBLICO</t>
  </si>
  <si>
    <t>PAOLA MINERVA VALERIO THEN</t>
  </si>
  <si>
    <t>ANALISTA DE CAPITALIZACION Y R</t>
  </si>
  <si>
    <t>ALEXANDRA GUEVARA MEDINA</t>
  </si>
  <si>
    <t>ANALISTA DE PRESTACIONES DE SA</t>
  </si>
  <si>
    <t>ARIANNYS RAFAELINA HERNANDEZ CASTILLO</t>
  </si>
  <si>
    <t>JORGE MIGUEL SALOMON PEREZ</t>
  </si>
  <si>
    <t>LILIANA JAZMIN ESTRELLA SANCHEZ</t>
  </si>
  <si>
    <t>MILADYS REYES ROSARIO</t>
  </si>
  <si>
    <t>RAMON EMILIO MARTINEZ BELTRE</t>
  </si>
  <si>
    <t>FRANCISCA MARISOL SANCHEZ GONZALEZ</t>
  </si>
  <si>
    <t xml:space="preserve">COORDINADOR(A) DE ORIENTACI N </t>
  </si>
  <si>
    <t>DARIS ELADIA DE LOS SANTOS MACEO</t>
  </si>
  <si>
    <t xml:space="preserve">DEFENSOR </t>
  </si>
  <si>
    <t>EDUARDO EMILIO ENCARNACION MORILLO</t>
  </si>
  <si>
    <t>LAURA PATRICIA MERCEDES BATISTA</t>
  </si>
  <si>
    <t>MARITZA MENA ALONZO</t>
  </si>
  <si>
    <t>ALEJANDRO MATOS HERNANDEZ</t>
  </si>
  <si>
    <t xml:space="preserve">DEFENSOR                      </t>
  </si>
  <si>
    <t>ANGEL VICENTE MONTERO</t>
  </si>
  <si>
    <t>CANDIDO ALBERIS RODRIGUEZ LOPEZ</t>
  </si>
  <si>
    <t>MIGUEL ANGEL ROJAS GUZMAN</t>
  </si>
  <si>
    <t>PERLA ALEJANDRINA MARTINEZ SANCHEZ</t>
  </si>
  <si>
    <t>SARAH ALICIA MILLORD PEGUERO</t>
  </si>
  <si>
    <t>CARMEN POLANCO</t>
  </si>
  <si>
    <t>ENMANUEL VALERA BATISTA</t>
  </si>
  <si>
    <t>MARIA TERESA PEREZ GENAO</t>
  </si>
  <si>
    <t>WILMIN DE LA ROSA</t>
  </si>
  <si>
    <t>PEDRO REYES ECHAVARRIA</t>
  </si>
  <si>
    <t>ENCARGADO(A) DE DEPARTAMENTO D</t>
  </si>
  <si>
    <t>VIRGINIA PATRICIA DE LEON MEJIA</t>
  </si>
  <si>
    <t>ANDREINA GUADALUPE RAMIREZ MONTILLA</t>
  </si>
  <si>
    <t>ENC.DIV. DE FORMULACION, MONITOREO</t>
  </si>
  <si>
    <t>DEPARTAMENTO DE PLANIFICACION Y DESARROL</t>
  </si>
  <si>
    <t>ANTONIO NAVARRO MARTINEZ</t>
  </si>
  <si>
    <t>TECNICO(A) ASISTENCIA TELEF NI</t>
  </si>
  <si>
    <t>LEIDYMARGARITA MERCEDES PEREZ</t>
  </si>
  <si>
    <t>TECNICO ASISTENCIA PRESENCIAL</t>
  </si>
  <si>
    <t>SANTA SANTOS LUCIANO</t>
  </si>
  <si>
    <t xml:space="preserve">JUNIOR DARLIN DUARTE SANCHEZ </t>
  </si>
  <si>
    <t>CARMELYN ESPERANZA DISLA CADETTE</t>
  </si>
  <si>
    <t>CHAILYN ESTHER VELAZQUEZ RAMIREZ</t>
  </si>
  <si>
    <t>INDIRA CASTRO RINCON</t>
  </si>
  <si>
    <t>MALENNY DECENA</t>
  </si>
  <si>
    <t>MAYBEL ALTAGRACIA GALVEZ MEDRANO</t>
  </si>
  <si>
    <t>SOFIA YAMEL RONDON COLLADO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</si>
  <si>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</si>
  <si>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</si>
  <si>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</si>
  <si>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</si>
  <si>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</si>
  <si>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</si>
  <si>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</si>
  <si>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</si>
  <si>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</si>
  <si>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</si>
  <si>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>ANA MERCEDES MARTINEZ GIL</t>
  </si>
  <si>
    <t xml:space="preserve">SANTA CAROLINA MONTERO FIGUEREO </t>
  </si>
  <si>
    <t>YIKAURY IVELISSE ARIAS DE MARTINEZ</t>
  </si>
  <si>
    <t xml:space="preserve">MAXIMO ISRAEL NUÑEZ OLIVO </t>
  </si>
  <si>
    <t>ANA YSABEL CASTILLO NIEVES</t>
  </si>
  <si>
    <t>ANALISTA DE EQUIDAD DE GENERO</t>
  </si>
  <si>
    <t>ROSEMARIE GABRIELA CONTIN TAVERAS</t>
  </si>
  <si>
    <t>ENC. DIV. DESARROLLO INSTITUCI</t>
  </si>
  <si>
    <t>KATHERINE KATE LEBRON DIAZ</t>
  </si>
  <si>
    <t>ENCARGADA DEL DEPARTAMENTO DE FORMULACION, MONITOREO Y EVALUACION DE PLANES, PROGRAMAS Y PROYECTOS</t>
  </si>
  <si>
    <t>PAUNE OFELIA BRANAGAN PEREZ</t>
  </si>
  <si>
    <t xml:space="preserve">ANALISTA DE ORIENTACION Y DEFENSORIA </t>
  </si>
  <si>
    <t>JOHANDEL GABRIEL MARTE DE LA ROSA</t>
  </si>
  <si>
    <t>ENCARGADO DE DEPTO. DE PROMOCI</t>
  </si>
  <si>
    <t>ANA MIGUELINA MATA METZ</t>
  </si>
  <si>
    <t xml:space="preserve">ANALISTA DE RECURSOS HUMANOS  </t>
  </si>
  <si>
    <t xml:space="preserve">DEPARTAMENTO DE RECURSOS HUMANOS-DIDA   </t>
  </si>
  <si>
    <t>ANA RAQUEL FIGUEREO MARTE</t>
  </si>
  <si>
    <t>RUDELANIA RIVERA HERNANDEZ</t>
  </si>
  <si>
    <t>YADEL ANTONIO RAMOS FAÑA</t>
  </si>
  <si>
    <t>RAMON OCTAVIO RODRIGUEZ PEÑA</t>
  </si>
  <si>
    <t xml:space="preserve">DIRECTOR DE RECURSOS HUMANOS  </t>
  </si>
  <si>
    <t>EDILIA DEL CARMEN CRUZ TAVERAS</t>
  </si>
  <si>
    <t>ENC. DIVISION REGISTRO,CONTROL</t>
  </si>
  <si>
    <t>YANAYRIS ADAMES FRIAS</t>
  </si>
  <si>
    <t xml:space="preserve">TECNICO DE RECURSOS HUMANOS   </t>
  </si>
  <si>
    <t>AMBAR ALEYSA GENAO ESTEVEZ</t>
  </si>
  <si>
    <t>TECNICO NOMINA</t>
  </si>
  <si>
    <t>ROSA DE LA CRUZ JIMENEZ</t>
  </si>
  <si>
    <t xml:space="preserve">ENC. DE CAPACITACION </t>
  </si>
  <si>
    <t>BILL BENJAMIN SEGURA MIRANDA</t>
  </si>
  <si>
    <t>ANALISTA DE MONITOREO E INVEST</t>
  </si>
  <si>
    <t xml:space="preserve">DEPARTAMENTO DE SUPERVISION MONITOREO E </t>
  </si>
  <si>
    <t>KETTY WANDA MARIA QUEZADA THORMANN</t>
  </si>
  <si>
    <t>DIRECTOR(A) DE MONITOREO E INV</t>
  </si>
  <si>
    <t>CRISTAL TRINIDAD DE LA ROSA</t>
  </si>
  <si>
    <t>TECNICO DE SUPERVISION MONITOR</t>
  </si>
  <si>
    <t>JOHN ERICK RAMIREZ VILLANUEVA</t>
  </si>
  <si>
    <t xml:space="preserve">ADMINISTRADOR DE REDES        </t>
  </si>
  <si>
    <t>DEPARTAMENTO DE TECNOLOGIAS DE LA INFORM</t>
  </si>
  <si>
    <t>ISMAEL MATEO MARTE</t>
  </si>
  <si>
    <t xml:space="preserve">SOPORTE TECNICO INFORMATICO   </t>
  </si>
  <si>
    <t>OMAR DE LEON MORA</t>
  </si>
  <si>
    <t>ENCARGADO DE LA DIVISION DE AD</t>
  </si>
  <si>
    <t>CARLOS JOEL BELEN NUÑEZ</t>
  </si>
  <si>
    <t>CARLOS JOSE CANO SUERO</t>
  </si>
  <si>
    <t xml:space="preserve">JAROR ERNESTO GALARZA LEBRON </t>
  </si>
  <si>
    <t>NELSON EDDY GONZALEZ CABREJA</t>
  </si>
  <si>
    <t>MARIELA SANTANA DIROCHET</t>
  </si>
  <si>
    <t>ANALISTA DE SISTEMA INFORMATICO</t>
  </si>
  <si>
    <t>RONALD ENRIQUE RAMIREZ</t>
  </si>
  <si>
    <t xml:space="preserve">TECNICO EN PROGRAMACION       </t>
  </si>
  <si>
    <t>YASSER ANDRES MATEO GOMEZ</t>
  </si>
  <si>
    <t xml:space="preserve">TECNICO PROGRAMADOR           </t>
  </si>
  <si>
    <t xml:space="preserve">MARIA ANGELICA LOPEZ DE LA ROSA </t>
  </si>
  <si>
    <t>SANDRA ELIZABETH CAAMAÑO QUEZADA</t>
  </si>
  <si>
    <t>DANIEL VENTURA</t>
  </si>
  <si>
    <t>DEFENSOR</t>
  </si>
  <si>
    <t>NELSON COSME GALAN</t>
  </si>
  <si>
    <t xml:space="preserve">SINTHIA CAROLINA PANIAGUA </t>
  </si>
  <si>
    <t>YAMEL RAYLISIS CARELA PEÑA</t>
  </si>
  <si>
    <t>JOSELIN DE LOS SANTOS SOLIS</t>
  </si>
  <si>
    <t>ANGELICA STEPHANIE PEREZ</t>
  </si>
  <si>
    <t xml:space="preserve">ANALISTA FINANCIERA           </t>
  </si>
  <si>
    <t xml:space="preserve">DEPARTAMENTO FINANCIERO      </t>
  </si>
  <si>
    <t>ELIDED MARIA DIAZ PEÑA</t>
  </si>
  <si>
    <t xml:space="preserve">TECNICO CONTABILIDAD </t>
  </si>
  <si>
    <t>MARIA DEL PILAR PEGUERO BAUTISTA</t>
  </si>
  <si>
    <t xml:space="preserve">ANALISTA FINANCIERO           </t>
  </si>
  <si>
    <t>SAMUEL SANTANA JIMENEZ</t>
  </si>
  <si>
    <t>ANALISTA LEGAL</t>
  </si>
  <si>
    <t>DEPARTAMENTO JURIDICO</t>
  </si>
  <si>
    <t>JONATHAN MARCOS NUÑEZ</t>
  </si>
  <si>
    <t xml:space="preserve">DEPARTAMENTO JURIDICO-DIDA              </t>
  </si>
  <si>
    <t>ALBA YISSEL ARIAS MELO</t>
  </si>
  <si>
    <t>MARINA ADAMES MARTINEZ</t>
  </si>
  <si>
    <t>GEOVANNY UREÑA MORLA</t>
  </si>
  <si>
    <t>ENC. SECCION DE ELABORACION DE</t>
  </si>
  <si>
    <t xml:space="preserve">MICHEL CAROLINA HOLINGER VARGAS </t>
  </si>
  <si>
    <t>ALMEYRA CELINES SARMIENTO GENAO</t>
  </si>
  <si>
    <t xml:space="preserve">DIRECTOR FINANCIERO </t>
  </si>
  <si>
    <t>JESSICA ELIZABETH CRUZ PIÑA</t>
  </si>
  <si>
    <t xml:space="preserve">COORDINADORA DE ASUNTOS INTERNACIONALES </t>
  </si>
  <si>
    <t>DIRECCION DE INFORMACION Y DEFENSA DE LO</t>
  </si>
  <si>
    <t>ANNELIESE DEL RIO AMIAMA</t>
  </si>
  <si>
    <t>ENC. DIV. DE RECLUTAMIENTO</t>
  </si>
  <si>
    <t>CHEYLA NATHALI MORETA DE GUTIERREZ</t>
  </si>
  <si>
    <t>OFICIAL  DE ACCESO A LA INFORMACION</t>
  </si>
  <si>
    <t>MARIA ESMERALDA PATNELLA MELLA</t>
  </si>
  <si>
    <t xml:space="preserve">TEC. DE PROMOCION </t>
  </si>
  <si>
    <t xml:space="preserve">DEPARTAMENTO DE PROMOCION Y CAPACITACION </t>
  </si>
  <si>
    <t>IANNA CAROLINA SUERO GONZALEZ</t>
  </si>
  <si>
    <t xml:space="preserve">ANALISTA PENSIONES            </t>
  </si>
  <si>
    <t xml:space="preserve">DIVISION DE ORIENTACION-DIDA            </t>
  </si>
  <si>
    <t>MARIA ISABEL VALDEZ SANDOVAL</t>
  </si>
  <si>
    <t>ENCARGADO (A) DIVISION DE LITI</t>
  </si>
  <si>
    <t xml:space="preserve">SECCION DE LITIGIOS-DIDA                </t>
  </si>
  <si>
    <t xml:space="preserve">ANTONIO LANTIGUA REYES </t>
  </si>
  <si>
    <t xml:space="preserve">ENC. DE OFICINA PROVINCIAL </t>
  </si>
  <si>
    <t>VALVERDE MAO</t>
  </si>
  <si>
    <t>ZUREIKA ESPINAL VARGAS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</si>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</sst>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3" fontId="0" fillId="2" borderId="3" xfId="1" applyFont="1" applyFill="1" applyBorder="1"/>
    <xf numFmtId="0" fontId="0" fillId="2" borderId="0" xfId="0" applyFill="1"/>
    <xf numFmtId="0" fontId="0" fillId="2" borderId="4" xfId="0" applyFill="1" applyBorder="1"/>
    <xf numFmtId="43" fontId="0" fillId="2" borderId="5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/>
    <xf numFmtId="4" fontId="4" fillId="0" borderId="6" xfId="0" applyNumberFormat="1" applyFont="1" applyBorder="1"/>
    <xf numFmtId="0" fontId="0" fillId="2" borderId="7" xfId="0" applyFill="1" applyBorder="1"/>
    <xf numFmtId="4" fontId="0" fillId="2" borderId="7" xfId="0" applyNumberFormat="1" applyFill="1" applyBorder="1"/>
    <xf numFmtId="4" fontId="2" fillId="2" borderId="6" xfId="0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0" fontId="0" fillId="2" borderId="11" xfId="0" applyFill="1" applyBorder="1"/>
    <xf numFmtId="4" fontId="0" fillId="2" borderId="11" xfId="0" applyNumberFormat="1" applyFill="1" applyBorder="1"/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0" fontId="0" fillId="2" borderId="3" xfId="0" applyFill="1" applyBorder="1"/>
    <xf numFmtId="4" fontId="2" fillId="2" borderId="12" xfId="0" applyNumberFormat="1" applyFont="1" applyFill="1" applyBorder="1"/>
    <xf numFmtId="0" fontId="2" fillId="2" borderId="10" xfId="0" applyFont="1" applyFill="1" applyBorder="1" applyAlignment="1">
      <alignment horizontal="right"/>
    </xf>
    <xf numFmtId="43" fontId="0" fillId="2" borderId="0" xfId="1" applyFon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37525" y="88900"/>
          <a:ext cx="178868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tabSelected="1" topLeftCell="A142" zoomScale="86" zoomScaleNormal="86" workbookViewId="0">
      <selection activeCell="B190" sqref="B190"/>
    </sheetView>
  </sheetViews>
  <sheetFormatPr baseColWidth="10" defaultRowHeight="15" x14ac:dyDescent="0.25"/>
  <cols>
    <col min="1" max="1" width="5.5703125" style="4" customWidth="1"/>
    <col min="2" max="2" width="40.140625" style="4" bestFit="1" customWidth="1"/>
    <col min="3" max="3" width="37.85546875" style="4" customWidth="1"/>
    <col min="4" max="4" width="55.42578125" style="4" customWidth="1"/>
    <col min="5" max="5" width="25.42578125" style="4" customWidth="1"/>
    <col min="6" max="6" width="11.7109375" style="4" customWidth="1"/>
    <col min="7" max="8" width="13.85546875" style="4" customWidth="1"/>
    <col min="9" max="9" width="17.85546875" style="4" customWidth="1"/>
    <col min="10" max="10" width="16.7109375" style="4" customWidth="1"/>
    <col min="11" max="12" width="15.42578125" style="4" customWidth="1"/>
    <col min="13" max="13" width="13.85546875" style="31" customWidth="1"/>
    <col min="14" max="191" width="11.42578125" style="4"/>
    <col min="192" max="192" width="1" style="4" customWidth="1"/>
    <col min="193" max="193" width="4" style="4" customWidth="1"/>
    <col min="194" max="195" width="2" style="4" customWidth="1"/>
    <col min="196" max="196" width="4" style="4" customWidth="1"/>
    <col min="197" max="199" width="2" style="4" customWidth="1"/>
    <col min="200" max="200" width="4" style="4" customWidth="1"/>
    <col min="201" max="201" width="5" style="4" customWidth="1"/>
    <col min="202" max="202" width="4" style="4" customWidth="1"/>
    <col min="203" max="203" width="3" style="4" customWidth="1"/>
    <col min="204" max="204" width="8" style="4" customWidth="1"/>
    <col min="205" max="205" width="36" style="4" customWidth="1"/>
    <col min="206" max="207" width="30" style="4" customWidth="1"/>
    <col min="208" max="208" width="11" style="4" customWidth="1"/>
    <col min="209" max="209" width="8" style="4" customWidth="1"/>
    <col min="210" max="216" width="17" style="4" customWidth="1"/>
    <col min="217" max="217" width="3" style="4" customWidth="1"/>
    <col min="218" max="218" width="40" style="4" customWidth="1"/>
    <col min="219" max="219" width="4" style="4" customWidth="1"/>
    <col min="220" max="220" width="9" style="4" customWidth="1"/>
    <col min="221" max="221" width="2" style="4" customWidth="1"/>
    <col min="222" max="222" width="17" style="4" customWidth="1"/>
    <col min="223" max="223" width="2" style="4" customWidth="1"/>
    <col min="224" max="227" width="17" style="4" customWidth="1"/>
    <col min="228" max="228" width="10" style="4" customWidth="1"/>
    <col min="229" max="229" width="1" style="4" customWidth="1"/>
    <col min="230" max="230" width="2" style="4" customWidth="1"/>
    <col min="231" max="231" width="10" style="4" customWidth="1"/>
    <col min="232" max="233" width="2" style="4" customWidth="1"/>
    <col min="234" max="234" width="4" style="4" customWidth="1"/>
    <col min="235" max="235" width="6" style="4" customWidth="1"/>
    <col min="236" max="236" width="10" style="4" customWidth="1"/>
    <col min="237" max="237" width="1" style="4" customWidth="1"/>
    <col min="238" max="447" width="11.42578125" style="4"/>
    <col min="448" max="448" width="1" style="4" customWidth="1"/>
    <col min="449" max="449" width="4" style="4" customWidth="1"/>
    <col min="450" max="451" width="2" style="4" customWidth="1"/>
    <col min="452" max="452" width="4" style="4" customWidth="1"/>
    <col min="453" max="455" width="2" style="4" customWidth="1"/>
    <col min="456" max="456" width="4" style="4" customWidth="1"/>
    <col min="457" max="457" width="5" style="4" customWidth="1"/>
    <col min="458" max="458" width="4" style="4" customWidth="1"/>
    <col min="459" max="459" width="3" style="4" customWidth="1"/>
    <col min="460" max="460" width="8" style="4" customWidth="1"/>
    <col min="461" max="461" width="36" style="4" customWidth="1"/>
    <col min="462" max="463" width="30" style="4" customWidth="1"/>
    <col min="464" max="464" width="11" style="4" customWidth="1"/>
    <col min="465" max="465" width="8" style="4" customWidth="1"/>
    <col min="466" max="472" width="17" style="4" customWidth="1"/>
    <col min="473" max="473" width="3" style="4" customWidth="1"/>
    <col min="474" max="474" width="40" style="4" customWidth="1"/>
    <col min="475" max="475" width="4" style="4" customWidth="1"/>
    <col min="476" max="476" width="9" style="4" customWidth="1"/>
    <col min="477" max="477" width="2" style="4" customWidth="1"/>
    <col min="478" max="478" width="17" style="4" customWidth="1"/>
    <col min="479" max="479" width="2" style="4" customWidth="1"/>
    <col min="480" max="483" width="17" style="4" customWidth="1"/>
    <col min="484" max="484" width="10" style="4" customWidth="1"/>
    <col min="485" max="485" width="1" style="4" customWidth="1"/>
    <col min="486" max="486" width="2" style="4" customWidth="1"/>
    <col min="487" max="487" width="10" style="4" customWidth="1"/>
    <col min="488" max="489" width="2" style="4" customWidth="1"/>
    <col min="490" max="490" width="4" style="4" customWidth="1"/>
    <col min="491" max="491" width="6" style="4" customWidth="1"/>
    <col min="492" max="492" width="10" style="4" customWidth="1"/>
    <col min="493" max="493" width="1" style="4" customWidth="1"/>
    <col min="494" max="703" width="11.42578125" style="4"/>
    <col min="704" max="704" width="1" style="4" customWidth="1"/>
    <col min="705" max="705" width="4" style="4" customWidth="1"/>
    <col min="706" max="707" width="2" style="4" customWidth="1"/>
    <col min="708" max="708" width="4" style="4" customWidth="1"/>
    <col min="709" max="711" width="2" style="4" customWidth="1"/>
    <col min="712" max="712" width="4" style="4" customWidth="1"/>
    <col min="713" max="713" width="5" style="4" customWidth="1"/>
    <col min="714" max="714" width="4" style="4" customWidth="1"/>
    <col min="715" max="715" width="3" style="4" customWidth="1"/>
    <col min="716" max="716" width="8" style="4" customWidth="1"/>
    <col min="717" max="717" width="36" style="4" customWidth="1"/>
    <col min="718" max="719" width="30" style="4" customWidth="1"/>
    <col min="720" max="720" width="11" style="4" customWidth="1"/>
    <col min="721" max="721" width="8" style="4" customWidth="1"/>
    <col min="722" max="728" width="17" style="4" customWidth="1"/>
    <col min="729" max="729" width="3" style="4" customWidth="1"/>
    <col min="730" max="730" width="40" style="4" customWidth="1"/>
    <col min="731" max="731" width="4" style="4" customWidth="1"/>
    <col min="732" max="732" width="9" style="4" customWidth="1"/>
    <col min="733" max="733" width="2" style="4" customWidth="1"/>
    <col min="734" max="734" width="17" style="4" customWidth="1"/>
    <col min="735" max="735" width="2" style="4" customWidth="1"/>
    <col min="736" max="739" width="17" style="4" customWidth="1"/>
    <col min="740" max="740" width="10" style="4" customWidth="1"/>
    <col min="741" max="741" width="1" style="4" customWidth="1"/>
    <col min="742" max="742" width="2" style="4" customWidth="1"/>
    <col min="743" max="743" width="10" style="4" customWidth="1"/>
    <col min="744" max="745" width="2" style="4" customWidth="1"/>
    <col min="746" max="746" width="4" style="4" customWidth="1"/>
    <col min="747" max="747" width="6" style="4" customWidth="1"/>
    <col min="748" max="748" width="10" style="4" customWidth="1"/>
    <col min="749" max="749" width="1" style="4" customWidth="1"/>
    <col min="750" max="959" width="11.42578125" style="4"/>
    <col min="960" max="960" width="1" style="4" customWidth="1"/>
    <col min="961" max="961" width="4" style="4" customWidth="1"/>
    <col min="962" max="963" width="2" style="4" customWidth="1"/>
    <col min="964" max="964" width="4" style="4" customWidth="1"/>
    <col min="965" max="967" width="2" style="4" customWidth="1"/>
    <col min="968" max="968" width="4" style="4" customWidth="1"/>
    <col min="969" max="969" width="5" style="4" customWidth="1"/>
    <col min="970" max="970" width="4" style="4" customWidth="1"/>
    <col min="971" max="971" width="3" style="4" customWidth="1"/>
    <col min="972" max="972" width="8" style="4" customWidth="1"/>
    <col min="973" max="973" width="36" style="4" customWidth="1"/>
    <col min="974" max="975" width="30" style="4" customWidth="1"/>
    <col min="976" max="976" width="11" style="4" customWidth="1"/>
    <col min="977" max="977" width="8" style="4" customWidth="1"/>
    <col min="978" max="984" width="17" style="4" customWidth="1"/>
    <col min="985" max="985" width="3" style="4" customWidth="1"/>
    <col min="986" max="986" width="40" style="4" customWidth="1"/>
    <col min="987" max="987" width="4" style="4" customWidth="1"/>
    <col min="988" max="988" width="9" style="4" customWidth="1"/>
    <col min="989" max="989" width="2" style="4" customWidth="1"/>
    <col min="990" max="990" width="17" style="4" customWidth="1"/>
    <col min="991" max="991" width="2" style="4" customWidth="1"/>
    <col min="992" max="995" width="17" style="4" customWidth="1"/>
    <col min="996" max="996" width="10" style="4" customWidth="1"/>
    <col min="997" max="997" width="1" style="4" customWidth="1"/>
    <col min="998" max="998" width="2" style="4" customWidth="1"/>
    <col min="999" max="999" width="10" style="4" customWidth="1"/>
    <col min="1000" max="1001" width="2" style="4" customWidth="1"/>
    <col min="1002" max="1002" width="4" style="4" customWidth="1"/>
    <col min="1003" max="1003" width="6" style="4" customWidth="1"/>
    <col min="1004" max="1004" width="10" style="4" customWidth="1"/>
    <col min="1005" max="1005" width="1" style="4" customWidth="1"/>
    <col min="1006" max="1215" width="11.42578125" style="4"/>
    <col min="1216" max="1216" width="1" style="4" customWidth="1"/>
    <col min="1217" max="1217" width="4" style="4" customWidth="1"/>
    <col min="1218" max="1219" width="2" style="4" customWidth="1"/>
    <col min="1220" max="1220" width="4" style="4" customWidth="1"/>
    <col min="1221" max="1223" width="2" style="4" customWidth="1"/>
    <col min="1224" max="1224" width="4" style="4" customWidth="1"/>
    <col min="1225" max="1225" width="5" style="4" customWidth="1"/>
    <col min="1226" max="1226" width="4" style="4" customWidth="1"/>
    <col min="1227" max="1227" width="3" style="4" customWidth="1"/>
    <col min="1228" max="1228" width="8" style="4" customWidth="1"/>
    <col min="1229" max="1229" width="36" style="4" customWidth="1"/>
    <col min="1230" max="1231" width="30" style="4" customWidth="1"/>
    <col min="1232" max="1232" width="11" style="4" customWidth="1"/>
    <col min="1233" max="1233" width="8" style="4" customWidth="1"/>
    <col min="1234" max="1240" width="17" style="4" customWidth="1"/>
    <col min="1241" max="1241" width="3" style="4" customWidth="1"/>
    <col min="1242" max="1242" width="40" style="4" customWidth="1"/>
    <col min="1243" max="1243" width="4" style="4" customWidth="1"/>
    <col min="1244" max="1244" width="9" style="4" customWidth="1"/>
    <col min="1245" max="1245" width="2" style="4" customWidth="1"/>
    <col min="1246" max="1246" width="17" style="4" customWidth="1"/>
    <col min="1247" max="1247" width="2" style="4" customWidth="1"/>
    <col min="1248" max="1251" width="17" style="4" customWidth="1"/>
    <col min="1252" max="1252" width="10" style="4" customWidth="1"/>
    <col min="1253" max="1253" width="1" style="4" customWidth="1"/>
    <col min="1254" max="1254" width="2" style="4" customWidth="1"/>
    <col min="1255" max="1255" width="10" style="4" customWidth="1"/>
    <col min="1256" max="1257" width="2" style="4" customWidth="1"/>
    <col min="1258" max="1258" width="4" style="4" customWidth="1"/>
    <col min="1259" max="1259" width="6" style="4" customWidth="1"/>
    <col min="1260" max="1260" width="10" style="4" customWidth="1"/>
    <col min="1261" max="1261" width="1" style="4" customWidth="1"/>
    <col min="1262" max="1471" width="11.42578125" style="4"/>
    <col min="1472" max="1472" width="1" style="4" customWidth="1"/>
    <col min="1473" max="1473" width="4" style="4" customWidth="1"/>
    <col min="1474" max="1475" width="2" style="4" customWidth="1"/>
    <col min="1476" max="1476" width="4" style="4" customWidth="1"/>
    <col min="1477" max="1479" width="2" style="4" customWidth="1"/>
    <col min="1480" max="1480" width="4" style="4" customWidth="1"/>
    <col min="1481" max="1481" width="5" style="4" customWidth="1"/>
    <col min="1482" max="1482" width="4" style="4" customWidth="1"/>
    <col min="1483" max="1483" width="3" style="4" customWidth="1"/>
    <col min="1484" max="1484" width="8" style="4" customWidth="1"/>
    <col min="1485" max="1485" width="36" style="4" customWidth="1"/>
    <col min="1486" max="1487" width="30" style="4" customWidth="1"/>
    <col min="1488" max="1488" width="11" style="4" customWidth="1"/>
    <col min="1489" max="1489" width="8" style="4" customWidth="1"/>
    <col min="1490" max="1496" width="17" style="4" customWidth="1"/>
    <col min="1497" max="1497" width="3" style="4" customWidth="1"/>
    <col min="1498" max="1498" width="40" style="4" customWidth="1"/>
    <col min="1499" max="1499" width="4" style="4" customWidth="1"/>
    <col min="1500" max="1500" width="9" style="4" customWidth="1"/>
    <col min="1501" max="1501" width="2" style="4" customWidth="1"/>
    <col min="1502" max="1502" width="17" style="4" customWidth="1"/>
    <col min="1503" max="1503" width="2" style="4" customWidth="1"/>
    <col min="1504" max="1507" width="17" style="4" customWidth="1"/>
    <col min="1508" max="1508" width="10" style="4" customWidth="1"/>
    <col min="1509" max="1509" width="1" style="4" customWidth="1"/>
    <col min="1510" max="1510" width="2" style="4" customWidth="1"/>
    <col min="1511" max="1511" width="10" style="4" customWidth="1"/>
    <col min="1512" max="1513" width="2" style="4" customWidth="1"/>
    <col min="1514" max="1514" width="4" style="4" customWidth="1"/>
    <col min="1515" max="1515" width="6" style="4" customWidth="1"/>
    <col min="1516" max="1516" width="10" style="4" customWidth="1"/>
    <col min="1517" max="1517" width="1" style="4" customWidth="1"/>
    <col min="1518" max="1727" width="11.42578125" style="4"/>
    <col min="1728" max="1728" width="1" style="4" customWidth="1"/>
    <col min="1729" max="1729" width="4" style="4" customWidth="1"/>
    <col min="1730" max="1731" width="2" style="4" customWidth="1"/>
    <col min="1732" max="1732" width="4" style="4" customWidth="1"/>
    <col min="1733" max="1735" width="2" style="4" customWidth="1"/>
    <col min="1736" max="1736" width="4" style="4" customWidth="1"/>
    <col min="1737" max="1737" width="5" style="4" customWidth="1"/>
    <col min="1738" max="1738" width="4" style="4" customWidth="1"/>
    <col min="1739" max="1739" width="3" style="4" customWidth="1"/>
    <col min="1740" max="1740" width="8" style="4" customWidth="1"/>
    <col min="1741" max="1741" width="36" style="4" customWidth="1"/>
    <col min="1742" max="1743" width="30" style="4" customWidth="1"/>
    <col min="1744" max="1744" width="11" style="4" customWidth="1"/>
    <col min="1745" max="1745" width="8" style="4" customWidth="1"/>
    <col min="1746" max="1752" width="17" style="4" customWidth="1"/>
    <col min="1753" max="1753" width="3" style="4" customWidth="1"/>
    <col min="1754" max="1754" width="40" style="4" customWidth="1"/>
    <col min="1755" max="1755" width="4" style="4" customWidth="1"/>
    <col min="1756" max="1756" width="9" style="4" customWidth="1"/>
    <col min="1757" max="1757" width="2" style="4" customWidth="1"/>
    <col min="1758" max="1758" width="17" style="4" customWidth="1"/>
    <col min="1759" max="1759" width="2" style="4" customWidth="1"/>
    <col min="1760" max="1763" width="17" style="4" customWidth="1"/>
    <col min="1764" max="1764" width="10" style="4" customWidth="1"/>
    <col min="1765" max="1765" width="1" style="4" customWidth="1"/>
    <col min="1766" max="1766" width="2" style="4" customWidth="1"/>
    <col min="1767" max="1767" width="10" style="4" customWidth="1"/>
    <col min="1768" max="1769" width="2" style="4" customWidth="1"/>
    <col min="1770" max="1770" width="4" style="4" customWidth="1"/>
    <col min="1771" max="1771" width="6" style="4" customWidth="1"/>
    <col min="1772" max="1772" width="10" style="4" customWidth="1"/>
    <col min="1773" max="1773" width="1" style="4" customWidth="1"/>
    <col min="1774" max="1983" width="11.42578125" style="4"/>
    <col min="1984" max="1984" width="1" style="4" customWidth="1"/>
    <col min="1985" max="1985" width="4" style="4" customWidth="1"/>
    <col min="1986" max="1987" width="2" style="4" customWidth="1"/>
    <col min="1988" max="1988" width="4" style="4" customWidth="1"/>
    <col min="1989" max="1991" width="2" style="4" customWidth="1"/>
    <col min="1992" max="1992" width="4" style="4" customWidth="1"/>
    <col min="1993" max="1993" width="5" style="4" customWidth="1"/>
    <col min="1994" max="1994" width="4" style="4" customWidth="1"/>
    <col min="1995" max="1995" width="3" style="4" customWidth="1"/>
    <col min="1996" max="1996" width="8" style="4" customWidth="1"/>
    <col min="1997" max="1997" width="36" style="4" customWidth="1"/>
    <col min="1998" max="1999" width="30" style="4" customWidth="1"/>
    <col min="2000" max="2000" width="11" style="4" customWidth="1"/>
    <col min="2001" max="2001" width="8" style="4" customWidth="1"/>
    <col min="2002" max="2008" width="17" style="4" customWidth="1"/>
    <col min="2009" max="2009" width="3" style="4" customWidth="1"/>
    <col min="2010" max="2010" width="40" style="4" customWidth="1"/>
    <col min="2011" max="2011" width="4" style="4" customWidth="1"/>
    <col min="2012" max="2012" width="9" style="4" customWidth="1"/>
    <col min="2013" max="2013" width="2" style="4" customWidth="1"/>
    <col min="2014" max="2014" width="17" style="4" customWidth="1"/>
    <col min="2015" max="2015" width="2" style="4" customWidth="1"/>
    <col min="2016" max="2019" width="17" style="4" customWidth="1"/>
    <col min="2020" max="2020" width="10" style="4" customWidth="1"/>
    <col min="2021" max="2021" width="1" style="4" customWidth="1"/>
    <col min="2022" max="2022" width="2" style="4" customWidth="1"/>
    <col min="2023" max="2023" width="10" style="4" customWidth="1"/>
    <col min="2024" max="2025" width="2" style="4" customWidth="1"/>
    <col min="2026" max="2026" width="4" style="4" customWidth="1"/>
    <col min="2027" max="2027" width="6" style="4" customWidth="1"/>
    <col min="2028" max="2028" width="10" style="4" customWidth="1"/>
    <col min="2029" max="2029" width="1" style="4" customWidth="1"/>
    <col min="2030" max="2239" width="11.42578125" style="4"/>
    <col min="2240" max="2240" width="1" style="4" customWidth="1"/>
    <col min="2241" max="2241" width="4" style="4" customWidth="1"/>
    <col min="2242" max="2243" width="2" style="4" customWidth="1"/>
    <col min="2244" max="2244" width="4" style="4" customWidth="1"/>
    <col min="2245" max="2247" width="2" style="4" customWidth="1"/>
    <col min="2248" max="2248" width="4" style="4" customWidth="1"/>
    <col min="2249" max="2249" width="5" style="4" customWidth="1"/>
    <col min="2250" max="2250" width="4" style="4" customWidth="1"/>
    <col min="2251" max="2251" width="3" style="4" customWidth="1"/>
    <col min="2252" max="2252" width="8" style="4" customWidth="1"/>
    <col min="2253" max="2253" width="36" style="4" customWidth="1"/>
    <col min="2254" max="2255" width="30" style="4" customWidth="1"/>
    <col min="2256" max="2256" width="11" style="4" customWidth="1"/>
    <col min="2257" max="2257" width="8" style="4" customWidth="1"/>
    <col min="2258" max="2264" width="17" style="4" customWidth="1"/>
    <col min="2265" max="2265" width="3" style="4" customWidth="1"/>
    <col min="2266" max="2266" width="40" style="4" customWidth="1"/>
    <col min="2267" max="2267" width="4" style="4" customWidth="1"/>
    <col min="2268" max="2268" width="9" style="4" customWidth="1"/>
    <col min="2269" max="2269" width="2" style="4" customWidth="1"/>
    <col min="2270" max="2270" width="17" style="4" customWidth="1"/>
    <col min="2271" max="2271" width="2" style="4" customWidth="1"/>
    <col min="2272" max="2275" width="17" style="4" customWidth="1"/>
    <col min="2276" max="2276" width="10" style="4" customWidth="1"/>
    <col min="2277" max="2277" width="1" style="4" customWidth="1"/>
    <col min="2278" max="2278" width="2" style="4" customWidth="1"/>
    <col min="2279" max="2279" width="10" style="4" customWidth="1"/>
    <col min="2280" max="2281" width="2" style="4" customWidth="1"/>
    <col min="2282" max="2282" width="4" style="4" customWidth="1"/>
    <col min="2283" max="2283" width="6" style="4" customWidth="1"/>
    <col min="2284" max="2284" width="10" style="4" customWidth="1"/>
    <col min="2285" max="2285" width="1" style="4" customWidth="1"/>
    <col min="2286" max="2495" width="11.42578125" style="4"/>
    <col min="2496" max="2496" width="1" style="4" customWidth="1"/>
    <col min="2497" max="2497" width="4" style="4" customWidth="1"/>
    <col min="2498" max="2499" width="2" style="4" customWidth="1"/>
    <col min="2500" max="2500" width="4" style="4" customWidth="1"/>
    <col min="2501" max="2503" width="2" style="4" customWidth="1"/>
    <col min="2504" max="2504" width="4" style="4" customWidth="1"/>
    <col min="2505" max="2505" width="5" style="4" customWidth="1"/>
    <col min="2506" max="2506" width="4" style="4" customWidth="1"/>
    <col min="2507" max="2507" width="3" style="4" customWidth="1"/>
    <col min="2508" max="2508" width="8" style="4" customWidth="1"/>
    <col min="2509" max="2509" width="36" style="4" customWidth="1"/>
    <col min="2510" max="2511" width="30" style="4" customWidth="1"/>
    <col min="2512" max="2512" width="11" style="4" customWidth="1"/>
    <col min="2513" max="2513" width="8" style="4" customWidth="1"/>
    <col min="2514" max="2520" width="17" style="4" customWidth="1"/>
    <col min="2521" max="2521" width="3" style="4" customWidth="1"/>
    <col min="2522" max="2522" width="40" style="4" customWidth="1"/>
    <col min="2523" max="2523" width="4" style="4" customWidth="1"/>
    <col min="2524" max="2524" width="9" style="4" customWidth="1"/>
    <col min="2525" max="2525" width="2" style="4" customWidth="1"/>
    <col min="2526" max="2526" width="17" style="4" customWidth="1"/>
    <col min="2527" max="2527" width="2" style="4" customWidth="1"/>
    <col min="2528" max="2531" width="17" style="4" customWidth="1"/>
    <col min="2532" max="2532" width="10" style="4" customWidth="1"/>
    <col min="2533" max="2533" width="1" style="4" customWidth="1"/>
    <col min="2534" max="2534" width="2" style="4" customWidth="1"/>
    <col min="2535" max="2535" width="10" style="4" customWidth="1"/>
    <col min="2536" max="2537" width="2" style="4" customWidth="1"/>
    <col min="2538" max="2538" width="4" style="4" customWidth="1"/>
    <col min="2539" max="2539" width="6" style="4" customWidth="1"/>
    <col min="2540" max="2540" width="10" style="4" customWidth="1"/>
    <col min="2541" max="2541" width="1" style="4" customWidth="1"/>
    <col min="2542" max="2751" width="11.42578125" style="4"/>
    <col min="2752" max="2752" width="1" style="4" customWidth="1"/>
    <col min="2753" max="2753" width="4" style="4" customWidth="1"/>
    <col min="2754" max="2755" width="2" style="4" customWidth="1"/>
    <col min="2756" max="2756" width="4" style="4" customWidth="1"/>
    <col min="2757" max="2759" width="2" style="4" customWidth="1"/>
    <col min="2760" max="2760" width="4" style="4" customWidth="1"/>
    <col min="2761" max="2761" width="5" style="4" customWidth="1"/>
    <col min="2762" max="2762" width="4" style="4" customWidth="1"/>
    <col min="2763" max="2763" width="3" style="4" customWidth="1"/>
    <col min="2764" max="2764" width="8" style="4" customWidth="1"/>
    <col min="2765" max="2765" width="36" style="4" customWidth="1"/>
    <col min="2766" max="2767" width="30" style="4" customWidth="1"/>
    <col min="2768" max="2768" width="11" style="4" customWidth="1"/>
    <col min="2769" max="2769" width="8" style="4" customWidth="1"/>
    <col min="2770" max="2776" width="17" style="4" customWidth="1"/>
    <col min="2777" max="2777" width="3" style="4" customWidth="1"/>
    <col min="2778" max="2778" width="40" style="4" customWidth="1"/>
    <col min="2779" max="2779" width="4" style="4" customWidth="1"/>
    <col min="2780" max="2780" width="9" style="4" customWidth="1"/>
    <col min="2781" max="2781" width="2" style="4" customWidth="1"/>
    <col min="2782" max="2782" width="17" style="4" customWidth="1"/>
    <col min="2783" max="2783" width="2" style="4" customWidth="1"/>
    <col min="2784" max="2787" width="17" style="4" customWidth="1"/>
    <col min="2788" max="2788" width="10" style="4" customWidth="1"/>
    <col min="2789" max="2789" width="1" style="4" customWidth="1"/>
    <col min="2790" max="2790" width="2" style="4" customWidth="1"/>
    <col min="2791" max="2791" width="10" style="4" customWidth="1"/>
    <col min="2792" max="2793" width="2" style="4" customWidth="1"/>
    <col min="2794" max="2794" width="4" style="4" customWidth="1"/>
    <col min="2795" max="2795" width="6" style="4" customWidth="1"/>
    <col min="2796" max="2796" width="10" style="4" customWidth="1"/>
    <col min="2797" max="2797" width="1" style="4" customWidth="1"/>
    <col min="2798" max="3007" width="11.42578125" style="4"/>
    <col min="3008" max="3008" width="1" style="4" customWidth="1"/>
    <col min="3009" max="3009" width="4" style="4" customWidth="1"/>
    <col min="3010" max="3011" width="2" style="4" customWidth="1"/>
    <col min="3012" max="3012" width="4" style="4" customWidth="1"/>
    <col min="3013" max="3015" width="2" style="4" customWidth="1"/>
    <col min="3016" max="3016" width="4" style="4" customWidth="1"/>
    <col min="3017" max="3017" width="5" style="4" customWidth="1"/>
    <col min="3018" max="3018" width="4" style="4" customWidth="1"/>
    <col min="3019" max="3019" width="3" style="4" customWidth="1"/>
    <col min="3020" max="3020" width="8" style="4" customWidth="1"/>
    <col min="3021" max="3021" width="36" style="4" customWidth="1"/>
    <col min="3022" max="3023" width="30" style="4" customWidth="1"/>
    <col min="3024" max="3024" width="11" style="4" customWidth="1"/>
    <col min="3025" max="3025" width="8" style="4" customWidth="1"/>
    <col min="3026" max="3032" width="17" style="4" customWidth="1"/>
    <col min="3033" max="3033" width="3" style="4" customWidth="1"/>
    <col min="3034" max="3034" width="40" style="4" customWidth="1"/>
    <col min="3035" max="3035" width="4" style="4" customWidth="1"/>
    <col min="3036" max="3036" width="9" style="4" customWidth="1"/>
    <col min="3037" max="3037" width="2" style="4" customWidth="1"/>
    <col min="3038" max="3038" width="17" style="4" customWidth="1"/>
    <col min="3039" max="3039" width="2" style="4" customWidth="1"/>
    <col min="3040" max="3043" width="17" style="4" customWidth="1"/>
    <col min="3044" max="3044" width="10" style="4" customWidth="1"/>
    <col min="3045" max="3045" width="1" style="4" customWidth="1"/>
    <col min="3046" max="3046" width="2" style="4" customWidth="1"/>
    <col min="3047" max="3047" width="10" style="4" customWidth="1"/>
    <col min="3048" max="3049" width="2" style="4" customWidth="1"/>
    <col min="3050" max="3050" width="4" style="4" customWidth="1"/>
    <col min="3051" max="3051" width="6" style="4" customWidth="1"/>
    <col min="3052" max="3052" width="10" style="4" customWidth="1"/>
    <col min="3053" max="3053" width="1" style="4" customWidth="1"/>
    <col min="3054" max="3263" width="11.42578125" style="4"/>
    <col min="3264" max="3264" width="1" style="4" customWidth="1"/>
    <col min="3265" max="3265" width="4" style="4" customWidth="1"/>
    <col min="3266" max="3267" width="2" style="4" customWidth="1"/>
    <col min="3268" max="3268" width="4" style="4" customWidth="1"/>
    <col min="3269" max="3271" width="2" style="4" customWidth="1"/>
    <col min="3272" max="3272" width="4" style="4" customWidth="1"/>
    <col min="3273" max="3273" width="5" style="4" customWidth="1"/>
    <col min="3274" max="3274" width="4" style="4" customWidth="1"/>
    <col min="3275" max="3275" width="3" style="4" customWidth="1"/>
    <col min="3276" max="3276" width="8" style="4" customWidth="1"/>
    <col min="3277" max="3277" width="36" style="4" customWidth="1"/>
    <col min="3278" max="3279" width="30" style="4" customWidth="1"/>
    <col min="3280" max="3280" width="11" style="4" customWidth="1"/>
    <col min="3281" max="3281" width="8" style="4" customWidth="1"/>
    <col min="3282" max="3288" width="17" style="4" customWidth="1"/>
    <col min="3289" max="3289" width="3" style="4" customWidth="1"/>
    <col min="3290" max="3290" width="40" style="4" customWidth="1"/>
    <col min="3291" max="3291" width="4" style="4" customWidth="1"/>
    <col min="3292" max="3292" width="9" style="4" customWidth="1"/>
    <col min="3293" max="3293" width="2" style="4" customWidth="1"/>
    <col min="3294" max="3294" width="17" style="4" customWidth="1"/>
    <col min="3295" max="3295" width="2" style="4" customWidth="1"/>
    <col min="3296" max="3299" width="17" style="4" customWidth="1"/>
    <col min="3300" max="3300" width="10" style="4" customWidth="1"/>
    <col min="3301" max="3301" width="1" style="4" customWidth="1"/>
    <col min="3302" max="3302" width="2" style="4" customWidth="1"/>
    <col min="3303" max="3303" width="10" style="4" customWidth="1"/>
    <col min="3304" max="3305" width="2" style="4" customWidth="1"/>
    <col min="3306" max="3306" width="4" style="4" customWidth="1"/>
    <col min="3307" max="3307" width="6" style="4" customWidth="1"/>
    <col min="3308" max="3308" width="10" style="4" customWidth="1"/>
    <col min="3309" max="3309" width="1" style="4" customWidth="1"/>
    <col min="3310" max="3519" width="11.42578125" style="4"/>
    <col min="3520" max="3520" width="1" style="4" customWidth="1"/>
    <col min="3521" max="3521" width="4" style="4" customWidth="1"/>
    <col min="3522" max="3523" width="2" style="4" customWidth="1"/>
    <col min="3524" max="3524" width="4" style="4" customWidth="1"/>
    <col min="3525" max="3527" width="2" style="4" customWidth="1"/>
    <col min="3528" max="3528" width="4" style="4" customWidth="1"/>
    <col min="3529" max="3529" width="5" style="4" customWidth="1"/>
    <col min="3530" max="3530" width="4" style="4" customWidth="1"/>
    <col min="3531" max="3531" width="3" style="4" customWidth="1"/>
    <col min="3532" max="3532" width="8" style="4" customWidth="1"/>
    <col min="3533" max="3533" width="36" style="4" customWidth="1"/>
    <col min="3534" max="3535" width="30" style="4" customWidth="1"/>
    <col min="3536" max="3536" width="11" style="4" customWidth="1"/>
    <col min="3537" max="3537" width="8" style="4" customWidth="1"/>
    <col min="3538" max="3544" width="17" style="4" customWidth="1"/>
    <col min="3545" max="3545" width="3" style="4" customWidth="1"/>
    <col min="3546" max="3546" width="40" style="4" customWidth="1"/>
    <col min="3547" max="3547" width="4" style="4" customWidth="1"/>
    <col min="3548" max="3548" width="9" style="4" customWidth="1"/>
    <col min="3549" max="3549" width="2" style="4" customWidth="1"/>
    <col min="3550" max="3550" width="17" style="4" customWidth="1"/>
    <col min="3551" max="3551" width="2" style="4" customWidth="1"/>
    <col min="3552" max="3555" width="17" style="4" customWidth="1"/>
    <col min="3556" max="3556" width="10" style="4" customWidth="1"/>
    <col min="3557" max="3557" width="1" style="4" customWidth="1"/>
    <col min="3558" max="3558" width="2" style="4" customWidth="1"/>
    <col min="3559" max="3559" width="10" style="4" customWidth="1"/>
    <col min="3560" max="3561" width="2" style="4" customWidth="1"/>
    <col min="3562" max="3562" width="4" style="4" customWidth="1"/>
    <col min="3563" max="3563" width="6" style="4" customWidth="1"/>
    <col min="3564" max="3564" width="10" style="4" customWidth="1"/>
    <col min="3565" max="3565" width="1" style="4" customWidth="1"/>
    <col min="3566" max="3775" width="11.42578125" style="4"/>
    <col min="3776" max="3776" width="1" style="4" customWidth="1"/>
    <col min="3777" max="3777" width="4" style="4" customWidth="1"/>
    <col min="3778" max="3779" width="2" style="4" customWidth="1"/>
    <col min="3780" max="3780" width="4" style="4" customWidth="1"/>
    <col min="3781" max="3783" width="2" style="4" customWidth="1"/>
    <col min="3784" max="3784" width="4" style="4" customWidth="1"/>
    <col min="3785" max="3785" width="5" style="4" customWidth="1"/>
    <col min="3786" max="3786" width="4" style="4" customWidth="1"/>
    <col min="3787" max="3787" width="3" style="4" customWidth="1"/>
    <col min="3788" max="3788" width="8" style="4" customWidth="1"/>
    <col min="3789" max="3789" width="36" style="4" customWidth="1"/>
    <col min="3790" max="3791" width="30" style="4" customWidth="1"/>
    <col min="3792" max="3792" width="11" style="4" customWidth="1"/>
    <col min="3793" max="3793" width="8" style="4" customWidth="1"/>
    <col min="3794" max="3800" width="17" style="4" customWidth="1"/>
    <col min="3801" max="3801" width="3" style="4" customWidth="1"/>
    <col min="3802" max="3802" width="40" style="4" customWidth="1"/>
    <col min="3803" max="3803" width="4" style="4" customWidth="1"/>
    <col min="3804" max="3804" width="9" style="4" customWidth="1"/>
    <col min="3805" max="3805" width="2" style="4" customWidth="1"/>
    <col min="3806" max="3806" width="17" style="4" customWidth="1"/>
    <col min="3807" max="3807" width="2" style="4" customWidth="1"/>
    <col min="3808" max="3811" width="17" style="4" customWidth="1"/>
    <col min="3812" max="3812" width="10" style="4" customWidth="1"/>
    <col min="3813" max="3813" width="1" style="4" customWidth="1"/>
    <col min="3814" max="3814" width="2" style="4" customWidth="1"/>
    <col min="3815" max="3815" width="10" style="4" customWidth="1"/>
    <col min="3816" max="3817" width="2" style="4" customWidth="1"/>
    <col min="3818" max="3818" width="4" style="4" customWidth="1"/>
    <col min="3819" max="3819" width="6" style="4" customWidth="1"/>
    <col min="3820" max="3820" width="10" style="4" customWidth="1"/>
    <col min="3821" max="3821" width="1" style="4" customWidth="1"/>
    <col min="3822" max="4031" width="11.42578125" style="4"/>
    <col min="4032" max="4032" width="1" style="4" customWidth="1"/>
    <col min="4033" max="4033" width="4" style="4" customWidth="1"/>
    <col min="4034" max="4035" width="2" style="4" customWidth="1"/>
    <col min="4036" max="4036" width="4" style="4" customWidth="1"/>
    <col min="4037" max="4039" width="2" style="4" customWidth="1"/>
    <col min="4040" max="4040" width="4" style="4" customWidth="1"/>
    <col min="4041" max="4041" width="5" style="4" customWidth="1"/>
    <col min="4042" max="4042" width="4" style="4" customWidth="1"/>
    <col min="4043" max="4043" width="3" style="4" customWidth="1"/>
    <col min="4044" max="4044" width="8" style="4" customWidth="1"/>
    <col min="4045" max="4045" width="36" style="4" customWidth="1"/>
    <col min="4046" max="4047" width="30" style="4" customWidth="1"/>
    <col min="4048" max="4048" width="11" style="4" customWidth="1"/>
    <col min="4049" max="4049" width="8" style="4" customWidth="1"/>
    <col min="4050" max="4056" width="17" style="4" customWidth="1"/>
    <col min="4057" max="4057" width="3" style="4" customWidth="1"/>
    <col min="4058" max="4058" width="40" style="4" customWidth="1"/>
    <col min="4059" max="4059" width="4" style="4" customWidth="1"/>
    <col min="4060" max="4060" width="9" style="4" customWidth="1"/>
    <col min="4061" max="4061" width="2" style="4" customWidth="1"/>
    <col min="4062" max="4062" width="17" style="4" customWidth="1"/>
    <col min="4063" max="4063" width="2" style="4" customWidth="1"/>
    <col min="4064" max="4067" width="17" style="4" customWidth="1"/>
    <col min="4068" max="4068" width="10" style="4" customWidth="1"/>
    <col min="4069" max="4069" width="1" style="4" customWidth="1"/>
    <col min="4070" max="4070" width="2" style="4" customWidth="1"/>
    <col min="4071" max="4071" width="10" style="4" customWidth="1"/>
    <col min="4072" max="4073" width="2" style="4" customWidth="1"/>
    <col min="4074" max="4074" width="4" style="4" customWidth="1"/>
    <col min="4075" max="4075" width="6" style="4" customWidth="1"/>
    <col min="4076" max="4076" width="10" style="4" customWidth="1"/>
    <col min="4077" max="4077" width="1" style="4" customWidth="1"/>
    <col min="4078" max="4287" width="11.42578125" style="4"/>
    <col min="4288" max="4288" width="1" style="4" customWidth="1"/>
    <col min="4289" max="4289" width="4" style="4" customWidth="1"/>
    <col min="4290" max="4291" width="2" style="4" customWidth="1"/>
    <col min="4292" max="4292" width="4" style="4" customWidth="1"/>
    <col min="4293" max="4295" width="2" style="4" customWidth="1"/>
    <col min="4296" max="4296" width="4" style="4" customWidth="1"/>
    <col min="4297" max="4297" width="5" style="4" customWidth="1"/>
    <col min="4298" max="4298" width="4" style="4" customWidth="1"/>
    <col min="4299" max="4299" width="3" style="4" customWidth="1"/>
    <col min="4300" max="4300" width="8" style="4" customWidth="1"/>
    <col min="4301" max="4301" width="36" style="4" customWidth="1"/>
    <col min="4302" max="4303" width="30" style="4" customWidth="1"/>
    <col min="4304" max="4304" width="11" style="4" customWidth="1"/>
    <col min="4305" max="4305" width="8" style="4" customWidth="1"/>
    <col min="4306" max="4312" width="17" style="4" customWidth="1"/>
    <col min="4313" max="4313" width="3" style="4" customWidth="1"/>
    <col min="4314" max="4314" width="40" style="4" customWidth="1"/>
    <col min="4315" max="4315" width="4" style="4" customWidth="1"/>
    <col min="4316" max="4316" width="9" style="4" customWidth="1"/>
    <col min="4317" max="4317" width="2" style="4" customWidth="1"/>
    <col min="4318" max="4318" width="17" style="4" customWidth="1"/>
    <col min="4319" max="4319" width="2" style="4" customWidth="1"/>
    <col min="4320" max="4323" width="17" style="4" customWidth="1"/>
    <col min="4324" max="4324" width="10" style="4" customWidth="1"/>
    <col min="4325" max="4325" width="1" style="4" customWidth="1"/>
    <col min="4326" max="4326" width="2" style="4" customWidth="1"/>
    <col min="4327" max="4327" width="10" style="4" customWidth="1"/>
    <col min="4328" max="4329" width="2" style="4" customWidth="1"/>
    <col min="4330" max="4330" width="4" style="4" customWidth="1"/>
    <col min="4331" max="4331" width="6" style="4" customWidth="1"/>
    <col min="4332" max="4332" width="10" style="4" customWidth="1"/>
    <col min="4333" max="4333" width="1" style="4" customWidth="1"/>
    <col min="4334" max="4543" width="11.42578125" style="4"/>
    <col min="4544" max="4544" width="1" style="4" customWidth="1"/>
    <col min="4545" max="4545" width="4" style="4" customWidth="1"/>
    <col min="4546" max="4547" width="2" style="4" customWidth="1"/>
    <col min="4548" max="4548" width="4" style="4" customWidth="1"/>
    <col min="4549" max="4551" width="2" style="4" customWidth="1"/>
    <col min="4552" max="4552" width="4" style="4" customWidth="1"/>
    <col min="4553" max="4553" width="5" style="4" customWidth="1"/>
    <col min="4554" max="4554" width="4" style="4" customWidth="1"/>
    <col min="4555" max="4555" width="3" style="4" customWidth="1"/>
    <col min="4556" max="4556" width="8" style="4" customWidth="1"/>
    <col min="4557" max="4557" width="36" style="4" customWidth="1"/>
    <col min="4558" max="4559" width="30" style="4" customWidth="1"/>
    <col min="4560" max="4560" width="11" style="4" customWidth="1"/>
    <col min="4561" max="4561" width="8" style="4" customWidth="1"/>
    <col min="4562" max="4568" width="17" style="4" customWidth="1"/>
    <col min="4569" max="4569" width="3" style="4" customWidth="1"/>
    <col min="4570" max="4570" width="40" style="4" customWidth="1"/>
    <col min="4571" max="4571" width="4" style="4" customWidth="1"/>
    <col min="4572" max="4572" width="9" style="4" customWidth="1"/>
    <col min="4573" max="4573" width="2" style="4" customWidth="1"/>
    <col min="4574" max="4574" width="17" style="4" customWidth="1"/>
    <col min="4575" max="4575" width="2" style="4" customWidth="1"/>
    <col min="4576" max="4579" width="17" style="4" customWidth="1"/>
    <col min="4580" max="4580" width="10" style="4" customWidth="1"/>
    <col min="4581" max="4581" width="1" style="4" customWidth="1"/>
    <col min="4582" max="4582" width="2" style="4" customWidth="1"/>
    <col min="4583" max="4583" width="10" style="4" customWidth="1"/>
    <col min="4584" max="4585" width="2" style="4" customWidth="1"/>
    <col min="4586" max="4586" width="4" style="4" customWidth="1"/>
    <col min="4587" max="4587" width="6" style="4" customWidth="1"/>
    <col min="4588" max="4588" width="10" style="4" customWidth="1"/>
    <col min="4589" max="4589" width="1" style="4" customWidth="1"/>
    <col min="4590" max="4799" width="11.42578125" style="4"/>
    <col min="4800" max="4800" width="1" style="4" customWidth="1"/>
    <col min="4801" max="4801" width="4" style="4" customWidth="1"/>
    <col min="4802" max="4803" width="2" style="4" customWidth="1"/>
    <col min="4804" max="4804" width="4" style="4" customWidth="1"/>
    <col min="4805" max="4807" width="2" style="4" customWidth="1"/>
    <col min="4808" max="4808" width="4" style="4" customWidth="1"/>
    <col min="4809" max="4809" width="5" style="4" customWidth="1"/>
    <col min="4810" max="4810" width="4" style="4" customWidth="1"/>
    <col min="4811" max="4811" width="3" style="4" customWidth="1"/>
    <col min="4812" max="4812" width="8" style="4" customWidth="1"/>
    <col min="4813" max="4813" width="36" style="4" customWidth="1"/>
    <col min="4814" max="4815" width="30" style="4" customWidth="1"/>
    <col min="4816" max="4816" width="11" style="4" customWidth="1"/>
    <col min="4817" max="4817" width="8" style="4" customWidth="1"/>
    <col min="4818" max="4824" width="17" style="4" customWidth="1"/>
    <col min="4825" max="4825" width="3" style="4" customWidth="1"/>
    <col min="4826" max="4826" width="40" style="4" customWidth="1"/>
    <col min="4827" max="4827" width="4" style="4" customWidth="1"/>
    <col min="4828" max="4828" width="9" style="4" customWidth="1"/>
    <col min="4829" max="4829" width="2" style="4" customWidth="1"/>
    <col min="4830" max="4830" width="17" style="4" customWidth="1"/>
    <col min="4831" max="4831" width="2" style="4" customWidth="1"/>
    <col min="4832" max="4835" width="17" style="4" customWidth="1"/>
    <col min="4836" max="4836" width="10" style="4" customWidth="1"/>
    <col min="4837" max="4837" width="1" style="4" customWidth="1"/>
    <col min="4838" max="4838" width="2" style="4" customWidth="1"/>
    <col min="4839" max="4839" width="10" style="4" customWidth="1"/>
    <col min="4840" max="4841" width="2" style="4" customWidth="1"/>
    <col min="4842" max="4842" width="4" style="4" customWidth="1"/>
    <col min="4843" max="4843" width="6" style="4" customWidth="1"/>
    <col min="4844" max="4844" width="10" style="4" customWidth="1"/>
    <col min="4845" max="4845" width="1" style="4" customWidth="1"/>
    <col min="4846" max="5055" width="11.42578125" style="4"/>
    <col min="5056" max="5056" width="1" style="4" customWidth="1"/>
    <col min="5057" max="5057" width="4" style="4" customWidth="1"/>
    <col min="5058" max="5059" width="2" style="4" customWidth="1"/>
    <col min="5060" max="5060" width="4" style="4" customWidth="1"/>
    <col min="5061" max="5063" width="2" style="4" customWidth="1"/>
    <col min="5064" max="5064" width="4" style="4" customWidth="1"/>
    <col min="5065" max="5065" width="5" style="4" customWidth="1"/>
    <col min="5066" max="5066" width="4" style="4" customWidth="1"/>
    <col min="5067" max="5067" width="3" style="4" customWidth="1"/>
    <col min="5068" max="5068" width="8" style="4" customWidth="1"/>
    <col min="5069" max="5069" width="36" style="4" customWidth="1"/>
    <col min="5070" max="5071" width="30" style="4" customWidth="1"/>
    <col min="5072" max="5072" width="11" style="4" customWidth="1"/>
    <col min="5073" max="5073" width="8" style="4" customWidth="1"/>
    <col min="5074" max="5080" width="17" style="4" customWidth="1"/>
    <col min="5081" max="5081" width="3" style="4" customWidth="1"/>
    <col min="5082" max="5082" width="40" style="4" customWidth="1"/>
    <col min="5083" max="5083" width="4" style="4" customWidth="1"/>
    <col min="5084" max="5084" width="9" style="4" customWidth="1"/>
    <col min="5085" max="5085" width="2" style="4" customWidth="1"/>
    <col min="5086" max="5086" width="17" style="4" customWidth="1"/>
    <col min="5087" max="5087" width="2" style="4" customWidth="1"/>
    <col min="5088" max="5091" width="17" style="4" customWidth="1"/>
    <col min="5092" max="5092" width="10" style="4" customWidth="1"/>
    <col min="5093" max="5093" width="1" style="4" customWidth="1"/>
    <col min="5094" max="5094" width="2" style="4" customWidth="1"/>
    <col min="5095" max="5095" width="10" style="4" customWidth="1"/>
    <col min="5096" max="5097" width="2" style="4" customWidth="1"/>
    <col min="5098" max="5098" width="4" style="4" customWidth="1"/>
    <col min="5099" max="5099" width="6" style="4" customWidth="1"/>
    <col min="5100" max="5100" width="10" style="4" customWidth="1"/>
    <col min="5101" max="5101" width="1" style="4" customWidth="1"/>
    <col min="5102" max="5311" width="11.42578125" style="4"/>
    <col min="5312" max="5312" width="1" style="4" customWidth="1"/>
    <col min="5313" max="5313" width="4" style="4" customWidth="1"/>
    <col min="5314" max="5315" width="2" style="4" customWidth="1"/>
    <col min="5316" max="5316" width="4" style="4" customWidth="1"/>
    <col min="5317" max="5319" width="2" style="4" customWidth="1"/>
    <col min="5320" max="5320" width="4" style="4" customWidth="1"/>
    <col min="5321" max="5321" width="5" style="4" customWidth="1"/>
    <col min="5322" max="5322" width="4" style="4" customWidth="1"/>
    <col min="5323" max="5323" width="3" style="4" customWidth="1"/>
    <col min="5324" max="5324" width="8" style="4" customWidth="1"/>
    <col min="5325" max="5325" width="36" style="4" customWidth="1"/>
    <col min="5326" max="5327" width="30" style="4" customWidth="1"/>
    <col min="5328" max="5328" width="11" style="4" customWidth="1"/>
    <col min="5329" max="5329" width="8" style="4" customWidth="1"/>
    <col min="5330" max="5336" width="17" style="4" customWidth="1"/>
    <col min="5337" max="5337" width="3" style="4" customWidth="1"/>
    <col min="5338" max="5338" width="40" style="4" customWidth="1"/>
    <col min="5339" max="5339" width="4" style="4" customWidth="1"/>
    <col min="5340" max="5340" width="9" style="4" customWidth="1"/>
    <col min="5341" max="5341" width="2" style="4" customWidth="1"/>
    <col min="5342" max="5342" width="17" style="4" customWidth="1"/>
    <col min="5343" max="5343" width="2" style="4" customWidth="1"/>
    <col min="5344" max="5347" width="17" style="4" customWidth="1"/>
    <col min="5348" max="5348" width="10" style="4" customWidth="1"/>
    <col min="5349" max="5349" width="1" style="4" customWidth="1"/>
    <col min="5350" max="5350" width="2" style="4" customWidth="1"/>
    <col min="5351" max="5351" width="10" style="4" customWidth="1"/>
    <col min="5352" max="5353" width="2" style="4" customWidth="1"/>
    <col min="5354" max="5354" width="4" style="4" customWidth="1"/>
    <col min="5355" max="5355" width="6" style="4" customWidth="1"/>
    <col min="5356" max="5356" width="10" style="4" customWidth="1"/>
    <col min="5357" max="5357" width="1" style="4" customWidth="1"/>
    <col min="5358" max="5567" width="11.42578125" style="4"/>
    <col min="5568" max="5568" width="1" style="4" customWidth="1"/>
    <col min="5569" max="5569" width="4" style="4" customWidth="1"/>
    <col min="5570" max="5571" width="2" style="4" customWidth="1"/>
    <col min="5572" max="5572" width="4" style="4" customWidth="1"/>
    <col min="5573" max="5575" width="2" style="4" customWidth="1"/>
    <col min="5576" max="5576" width="4" style="4" customWidth="1"/>
    <col min="5577" max="5577" width="5" style="4" customWidth="1"/>
    <col min="5578" max="5578" width="4" style="4" customWidth="1"/>
    <col min="5579" max="5579" width="3" style="4" customWidth="1"/>
    <col min="5580" max="5580" width="8" style="4" customWidth="1"/>
    <col min="5581" max="5581" width="36" style="4" customWidth="1"/>
    <col min="5582" max="5583" width="30" style="4" customWidth="1"/>
    <col min="5584" max="5584" width="11" style="4" customWidth="1"/>
    <col min="5585" max="5585" width="8" style="4" customWidth="1"/>
    <col min="5586" max="5592" width="17" style="4" customWidth="1"/>
    <col min="5593" max="5593" width="3" style="4" customWidth="1"/>
    <col min="5594" max="5594" width="40" style="4" customWidth="1"/>
    <col min="5595" max="5595" width="4" style="4" customWidth="1"/>
    <col min="5596" max="5596" width="9" style="4" customWidth="1"/>
    <col min="5597" max="5597" width="2" style="4" customWidth="1"/>
    <col min="5598" max="5598" width="17" style="4" customWidth="1"/>
    <col min="5599" max="5599" width="2" style="4" customWidth="1"/>
    <col min="5600" max="5603" width="17" style="4" customWidth="1"/>
    <col min="5604" max="5604" width="10" style="4" customWidth="1"/>
    <col min="5605" max="5605" width="1" style="4" customWidth="1"/>
    <col min="5606" max="5606" width="2" style="4" customWidth="1"/>
    <col min="5607" max="5607" width="10" style="4" customWidth="1"/>
    <col min="5608" max="5609" width="2" style="4" customWidth="1"/>
    <col min="5610" max="5610" width="4" style="4" customWidth="1"/>
    <col min="5611" max="5611" width="6" style="4" customWidth="1"/>
    <col min="5612" max="5612" width="10" style="4" customWidth="1"/>
    <col min="5613" max="5613" width="1" style="4" customWidth="1"/>
    <col min="5614" max="5823" width="11.42578125" style="4"/>
    <col min="5824" max="5824" width="1" style="4" customWidth="1"/>
    <col min="5825" max="5825" width="4" style="4" customWidth="1"/>
    <col min="5826" max="5827" width="2" style="4" customWidth="1"/>
    <col min="5828" max="5828" width="4" style="4" customWidth="1"/>
    <col min="5829" max="5831" width="2" style="4" customWidth="1"/>
    <col min="5832" max="5832" width="4" style="4" customWidth="1"/>
    <col min="5833" max="5833" width="5" style="4" customWidth="1"/>
    <col min="5834" max="5834" width="4" style="4" customWidth="1"/>
    <col min="5835" max="5835" width="3" style="4" customWidth="1"/>
    <col min="5836" max="5836" width="8" style="4" customWidth="1"/>
    <col min="5837" max="5837" width="36" style="4" customWidth="1"/>
    <col min="5838" max="5839" width="30" style="4" customWidth="1"/>
    <col min="5840" max="5840" width="11" style="4" customWidth="1"/>
    <col min="5841" max="5841" width="8" style="4" customWidth="1"/>
    <col min="5842" max="5848" width="17" style="4" customWidth="1"/>
    <col min="5849" max="5849" width="3" style="4" customWidth="1"/>
    <col min="5850" max="5850" width="40" style="4" customWidth="1"/>
    <col min="5851" max="5851" width="4" style="4" customWidth="1"/>
    <col min="5852" max="5852" width="9" style="4" customWidth="1"/>
    <col min="5853" max="5853" width="2" style="4" customWidth="1"/>
    <col min="5854" max="5854" width="17" style="4" customWidth="1"/>
    <col min="5855" max="5855" width="2" style="4" customWidth="1"/>
    <col min="5856" max="5859" width="17" style="4" customWidth="1"/>
    <col min="5860" max="5860" width="10" style="4" customWidth="1"/>
    <col min="5861" max="5861" width="1" style="4" customWidth="1"/>
    <col min="5862" max="5862" width="2" style="4" customWidth="1"/>
    <col min="5863" max="5863" width="10" style="4" customWidth="1"/>
    <col min="5864" max="5865" width="2" style="4" customWidth="1"/>
    <col min="5866" max="5866" width="4" style="4" customWidth="1"/>
    <col min="5867" max="5867" width="6" style="4" customWidth="1"/>
    <col min="5868" max="5868" width="10" style="4" customWidth="1"/>
    <col min="5869" max="5869" width="1" style="4" customWidth="1"/>
    <col min="5870" max="6079" width="11.42578125" style="4"/>
    <col min="6080" max="6080" width="1" style="4" customWidth="1"/>
    <col min="6081" max="6081" width="4" style="4" customWidth="1"/>
    <col min="6082" max="6083" width="2" style="4" customWidth="1"/>
    <col min="6084" max="6084" width="4" style="4" customWidth="1"/>
    <col min="6085" max="6087" width="2" style="4" customWidth="1"/>
    <col min="6088" max="6088" width="4" style="4" customWidth="1"/>
    <col min="6089" max="6089" width="5" style="4" customWidth="1"/>
    <col min="6090" max="6090" width="4" style="4" customWidth="1"/>
    <col min="6091" max="6091" width="3" style="4" customWidth="1"/>
    <col min="6092" max="6092" width="8" style="4" customWidth="1"/>
    <col min="6093" max="6093" width="36" style="4" customWidth="1"/>
    <col min="6094" max="6095" width="30" style="4" customWidth="1"/>
    <col min="6096" max="6096" width="11" style="4" customWidth="1"/>
    <col min="6097" max="6097" width="8" style="4" customWidth="1"/>
    <col min="6098" max="6104" width="17" style="4" customWidth="1"/>
    <col min="6105" max="6105" width="3" style="4" customWidth="1"/>
    <col min="6106" max="6106" width="40" style="4" customWidth="1"/>
    <col min="6107" max="6107" width="4" style="4" customWidth="1"/>
    <col min="6108" max="6108" width="9" style="4" customWidth="1"/>
    <col min="6109" max="6109" width="2" style="4" customWidth="1"/>
    <col min="6110" max="6110" width="17" style="4" customWidth="1"/>
    <col min="6111" max="6111" width="2" style="4" customWidth="1"/>
    <col min="6112" max="6115" width="17" style="4" customWidth="1"/>
    <col min="6116" max="6116" width="10" style="4" customWidth="1"/>
    <col min="6117" max="6117" width="1" style="4" customWidth="1"/>
    <col min="6118" max="6118" width="2" style="4" customWidth="1"/>
    <col min="6119" max="6119" width="10" style="4" customWidth="1"/>
    <col min="6120" max="6121" width="2" style="4" customWidth="1"/>
    <col min="6122" max="6122" width="4" style="4" customWidth="1"/>
    <col min="6123" max="6123" width="6" style="4" customWidth="1"/>
    <col min="6124" max="6124" width="10" style="4" customWidth="1"/>
    <col min="6125" max="6125" width="1" style="4" customWidth="1"/>
    <col min="6126" max="6335" width="11.42578125" style="4"/>
    <col min="6336" max="6336" width="1" style="4" customWidth="1"/>
    <col min="6337" max="6337" width="4" style="4" customWidth="1"/>
    <col min="6338" max="6339" width="2" style="4" customWidth="1"/>
    <col min="6340" max="6340" width="4" style="4" customWidth="1"/>
    <col min="6341" max="6343" width="2" style="4" customWidth="1"/>
    <col min="6344" max="6344" width="4" style="4" customWidth="1"/>
    <col min="6345" max="6345" width="5" style="4" customWidth="1"/>
    <col min="6346" max="6346" width="4" style="4" customWidth="1"/>
    <col min="6347" max="6347" width="3" style="4" customWidth="1"/>
    <col min="6348" max="6348" width="8" style="4" customWidth="1"/>
    <col min="6349" max="6349" width="36" style="4" customWidth="1"/>
    <col min="6350" max="6351" width="30" style="4" customWidth="1"/>
    <col min="6352" max="6352" width="11" style="4" customWidth="1"/>
    <col min="6353" max="6353" width="8" style="4" customWidth="1"/>
    <col min="6354" max="6360" width="17" style="4" customWidth="1"/>
    <col min="6361" max="6361" width="3" style="4" customWidth="1"/>
    <col min="6362" max="6362" width="40" style="4" customWidth="1"/>
    <col min="6363" max="6363" width="4" style="4" customWidth="1"/>
    <col min="6364" max="6364" width="9" style="4" customWidth="1"/>
    <col min="6365" max="6365" width="2" style="4" customWidth="1"/>
    <col min="6366" max="6366" width="17" style="4" customWidth="1"/>
    <col min="6367" max="6367" width="2" style="4" customWidth="1"/>
    <col min="6368" max="6371" width="17" style="4" customWidth="1"/>
    <col min="6372" max="6372" width="10" style="4" customWidth="1"/>
    <col min="6373" max="6373" width="1" style="4" customWidth="1"/>
    <col min="6374" max="6374" width="2" style="4" customWidth="1"/>
    <col min="6375" max="6375" width="10" style="4" customWidth="1"/>
    <col min="6376" max="6377" width="2" style="4" customWidth="1"/>
    <col min="6378" max="6378" width="4" style="4" customWidth="1"/>
    <col min="6379" max="6379" width="6" style="4" customWidth="1"/>
    <col min="6380" max="6380" width="10" style="4" customWidth="1"/>
    <col min="6381" max="6381" width="1" style="4" customWidth="1"/>
    <col min="6382" max="6591" width="11.42578125" style="4"/>
    <col min="6592" max="6592" width="1" style="4" customWidth="1"/>
    <col min="6593" max="6593" width="4" style="4" customWidth="1"/>
    <col min="6594" max="6595" width="2" style="4" customWidth="1"/>
    <col min="6596" max="6596" width="4" style="4" customWidth="1"/>
    <col min="6597" max="6599" width="2" style="4" customWidth="1"/>
    <col min="6600" max="6600" width="4" style="4" customWidth="1"/>
    <col min="6601" max="6601" width="5" style="4" customWidth="1"/>
    <col min="6602" max="6602" width="4" style="4" customWidth="1"/>
    <col min="6603" max="6603" width="3" style="4" customWidth="1"/>
    <col min="6604" max="6604" width="8" style="4" customWidth="1"/>
    <col min="6605" max="6605" width="36" style="4" customWidth="1"/>
    <col min="6606" max="6607" width="30" style="4" customWidth="1"/>
    <col min="6608" max="6608" width="11" style="4" customWidth="1"/>
    <col min="6609" max="6609" width="8" style="4" customWidth="1"/>
    <col min="6610" max="6616" width="17" style="4" customWidth="1"/>
    <col min="6617" max="6617" width="3" style="4" customWidth="1"/>
    <col min="6618" max="6618" width="40" style="4" customWidth="1"/>
    <col min="6619" max="6619" width="4" style="4" customWidth="1"/>
    <col min="6620" max="6620" width="9" style="4" customWidth="1"/>
    <col min="6621" max="6621" width="2" style="4" customWidth="1"/>
    <col min="6622" max="6622" width="17" style="4" customWidth="1"/>
    <col min="6623" max="6623" width="2" style="4" customWidth="1"/>
    <col min="6624" max="6627" width="17" style="4" customWidth="1"/>
    <col min="6628" max="6628" width="10" style="4" customWidth="1"/>
    <col min="6629" max="6629" width="1" style="4" customWidth="1"/>
    <col min="6630" max="6630" width="2" style="4" customWidth="1"/>
    <col min="6631" max="6631" width="10" style="4" customWidth="1"/>
    <col min="6632" max="6633" width="2" style="4" customWidth="1"/>
    <col min="6634" max="6634" width="4" style="4" customWidth="1"/>
    <col min="6635" max="6635" width="6" style="4" customWidth="1"/>
    <col min="6636" max="6636" width="10" style="4" customWidth="1"/>
    <col min="6637" max="6637" width="1" style="4" customWidth="1"/>
    <col min="6638" max="6847" width="11.42578125" style="4"/>
    <col min="6848" max="6848" width="1" style="4" customWidth="1"/>
    <col min="6849" max="6849" width="4" style="4" customWidth="1"/>
    <col min="6850" max="6851" width="2" style="4" customWidth="1"/>
    <col min="6852" max="6852" width="4" style="4" customWidth="1"/>
    <col min="6853" max="6855" width="2" style="4" customWidth="1"/>
    <col min="6856" max="6856" width="4" style="4" customWidth="1"/>
    <col min="6857" max="6857" width="5" style="4" customWidth="1"/>
    <col min="6858" max="6858" width="4" style="4" customWidth="1"/>
    <col min="6859" max="6859" width="3" style="4" customWidth="1"/>
    <col min="6860" max="6860" width="8" style="4" customWidth="1"/>
    <col min="6861" max="6861" width="36" style="4" customWidth="1"/>
    <col min="6862" max="6863" width="30" style="4" customWidth="1"/>
    <col min="6864" max="6864" width="11" style="4" customWidth="1"/>
    <col min="6865" max="6865" width="8" style="4" customWidth="1"/>
    <col min="6866" max="6872" width="17" style="4" customWidth="1"/>
    <col min="6873" max="6873" width="3" style="4" customWidth="1"/>
    <col min="6874" max="6874" width="40" style="4" customWidth="1"/>
    <col min="6875" max="6875" width="4" style="4" customWidth="1"/>
    <col min="6876" max="6876" width="9" style="4" customWidth="1"/>
    <col min="6877" max="6877" width="2" style="4" customWidth="1"/>
    <col min="6878" max="6878" width="17" style="4" customWidth="1"/>
    <col min="6879" max="6879" width="2" style="4" customWidth="1"/>
    <col min="6880" max="6883" width="17" style="4" customWidth="1"/>
    <col min="6884" max="6884" width="10" style="4" customWidth="1"/>
    <col min="6885" max="6885" width="1" style="4" customWidth="1"/>
    <col min="6886" max="6886" width="2" style="4" customWidth="1"/>
    <col min="6887" max="6887" width="10" style="4" customWidth="1"/>
    <col min="6888" max="6889" width="2" style="4" customWidth="1"/>
    <col min="6890" max="6890" width="4" style="4" customWidth="1"/>
    <col min="6891" max="6891" width="6" style="4" customWidth="1"/>
    <col min="6892" max="6892" width="10" style="4" customWidth="1"/>
    <col min="6893" max="6893" width="1" style="4" customWidth="1"/>
    <col min="6894" max="7103" width="11.42578125" style="4"/>
    <col min="7104" max="7104" width="1" style="4" customWidth="1"/>
    <col min="7105" max="7105" width="4" style="4" customWidth="1"/>
    <col min="7106" max="7107" width="2" style="4" customWidth="1"/>
    <col min="7108" max="7108" width="4" style="4" customWidth="1"/>
    <col min="7109" max="7111" width="2" style="4" customWidth="1"/>
    <col min="7112" max="7112" width="4" style="4" customWidth="1"/>
    <col min="7113" max="7113" width="5" style="4" customWidth="1"/>
    <col min="7114" max="7114" width="4" style="4" customWidth="1"/>
    <col min="7115" max="7115" width="3" style="4" customWidth="1"/>
    <col min="7116" max="7116" width="8" style="4" customWidth="1"/>
    <col min="7117" max="7117" width="36" style="4" customWidth="1"/>
    <col min="7118" max="7119" width="30" style="4" customWidth="1"/>
    <col min="7120" max="7120" width="11" style="4" customWidth="1"/>
    <col min="7121" max="7121" width="8" style="4" customWidth="1"/>
    <col min="7122" max="7128" width="17" style="4" customWidth="1"/>
    <col min="7129" max="7129" width="3" style="4" customWidth="1"/>
    <col min="7130" max="7130" width="40" style="4" customWidth="1"/>
    <col min="7131" max="7131" width="4" style="4" customWidth="1"/>
    <col min="7132" max="7132" width="9" style="4" customWidth="1"/>
    <col min="7133" max="7133" width="2" style="4" customWidth="1"/>
    <col min="7134" max="7134" width="17" style="4" customWidth="1"/>
    <col min="7135" max="7135" width="2" style="4" customWidth="1"/>
    <col min="7136" max="7139" width="17" style="4" customWidth="1"/>
    <col min="7140" max="7140" width="10" style="4" customWidth="1"/>
    <col min="7141" max="7141" width="1" style="4" customWidth="1"/>
    <col min="7142" max="7142" width="2" style="4" customWidth="1"/>
    <col min="7143" max="7143" width="10" style="4" customWidth="1"/>
    <col min="7144" max="7145" width="2" style="4" customWidth="1"/>
    <col min="7146" max="7146" width="4" style="4" customWidth="1"/>
    <col min="7147" max="7147" width="6" style="4" customWidth="1"/>
    <col min="7148" max="7148" width="10" style="4" customWidth="1"/>
    <col min="7149" max="7149" width="1" style="4" customWidth="1"/>
    <col min="7150" max="7359" width="11.42578125" style="4"/>
    <col min="7360" max="7360" width="1" style="4" customWidth="1"/>
    <col min="7361" max="7361" width="4" style="4" customWidth="1"/>
    <col min="7362" max="7363" width="2" style="4" customWidth="1"/>
    <col min="7364" max="7364" width="4" style="4" customWidth="1"/>
    <col min="7365" max="7367" width="2" style="4" customWidth="1"/>
    <col min="7368" max="7368" width="4" style="4" customWidth="1"/>
    <col min="7369" max="7369" width="5" style="4" customWidth="1"/>
    <col min="7370" max="7370" width="4" style="4" customWidth="1"/>
    <col min="7371" max="7371" width="3" style="4" customWidth="1"/>
    <col min="7372" max="7372" width="8" style="4" customWidth="1"/>
    <col min="7373" max="7373" width="36" style="4" customWidth="1"/>
    <col min="7374" max="7375" width="30" style="4" customWidth="1"/>
    <col min="7376" max="7376" width="11" style="4" customWidth="1"/>
    <col min="7377" max="7377" width="8" style="4" customWidth="1"/>
    <col min="7378" max="7384" width="17" style="4" customWidth="1"/>
    <col min="7385" max="7385" width="3" style="4" customWidth="1"/>
    <col min="7386" max="7386" width="40" style="4" customWidth="1"/>
    <col min="7387" max="7387" width="4" style="4" customWidth="1"/>
    <col min="7388" max="7388" width="9" style="4" customWidth="1"/>
    <col min="7389" max="7389" width="2" style="4" customWidth="1"/>
    <col min="7390" max="7390" width="17" style="4" customWidth="1"/>
    <col min="7391" max="7391" width="2" style="4" customWidth="1"/>
    <col min="7392" max="7395" width="17" style="4" customWidth="1"/>
    <col min="7396" max="7396" width="10" style="4" customWidth="1"/>
    <col min="7397" max="7397" width="1" style="4" customWidth="1"/>
    <col min="7398" max="7398" width="2" style="4" customWidth="1"/>
    <col min="7399" max="7399" width="10" style="4" customWidth="1"/>
    <col min="7400" max="7401" width="2" style="4" customWidth="1"/>
    <col min="7402" max="7402" width="4" style="4" customWidth="1"/>
    <col min="7403" max="7403" width="6" style="4" customWidth="1"/>
    <col min="7404" max="7404" width="10" style="4" customWidth="1"/>
    <col min="7405" max="7405" width="1" style="4" customWidth="1"/>
    <col min="7406" max="7615" width="11.42578125" style="4"/>
    <col min="7616" max="7616" width="1" style="4" customWidth="1"/>
    <col min="7617" max="7617" width="4" style="4" customWidth="1"/>
    <col min="7618" max="7619" width="2" style="4" customWidth="1"/>
    <col min="7620" max="7620" width="4" style="4" customWidth="1"/>
    <col min="7621" max="7623" width="2" style="4" customWidth="1"/>
    <col min="7624" max="7624" width="4" style="4" customWidth="1"/>
    <col min="7625" max="7625" width="5" style="4" customWidth="1"/>
    <col min="7626" max="7626" width="4" style="4" customWidth="1"/>
    <col min="7627" max="7627" width="3" style="4" customWidth="1"/>
    <col min="7628" max="7628" width="8" style="4" customWidth="1"/>
    <col min="7629" max="7629" width="36" style="4" customWidth="1"/>
    <col min="7630" max="7631" width="30" style="4" customWidth="1"/>
    <col min="7632" max="7632" width="11" style="4" customWidth="1"/>
    <col min="7633" max="7633" width="8" style="4" customWidth="1"/>
    <col min="7634" max="7640" width="17" style="4" customWidth="1"/>
    <col min="7641" max="7641" width="3" style="4" customWidth="1"/>
    <col min="7642" max="7642" width="40" style="4" customWidth="1"/>
    <col min="7643" max="7643" width="4" style="4" customWidth="1"/>
    <col min="7644" max="7644" width="9" style="4" customWidth="1"/>
    <col min="7645" max="7645" width="2" style="4" customWidth="1"/>
    <col min="7646" max="7646" width="17" style="4" customWidth="1"/>
    <col min="7647" max="7647" width="2" style="4" customWidth="1"/>
    <col min="7648" max="7651" width="17" style="4" customWidth="1"/>
    <col min="7652" max="7652" width="10" style="4" customWidth="1"/>
    <col min="7653" max="7653" width="1" style="4" customWidth="1"/>
    <col min="7654" max="7654" width="2" style="4" customWidth="1"/>
    <col min="7655" max="7655" width="10" style="4" customWidth="1"/>
    <col min="7656" max="7657" width="2" style="4" customWidth="1"/>
    <col min="7658" max="7658" width="4" style="4" customWidth="1"/>
    <col min="7659" max="7659" width="6" style="4" customWidth="1"/>
    <col min="7660" max="7660" width="10" style="4" customWidth="1"/>
    <col min="7661" max="7661" width="1" style="4" customWidth="1"/>
    <col min="7662" max="7871" width="11.42578125" style="4"/>
    <col min="7872" max="7872" width="1" style="4" customWidth="1"/>
    <col min="7873" max="7873" width="4" style="4" customWidth="1"/>
    <col min="7874" max="7875" width="2" style="4" customWidth="1"/>
    <col min="7876" max="7876" width="4" style="4" customWidth="1"/>
    <col min="7877" max="7879" width="2" style="4" customWidth="1"/>
    <col min="7880" max="7880" width="4" style="4" customWidth="1"/>
    <col min="7881" max="7881" width="5" style="4" customWidth="1"/>
    <col min="7882" max="7882" width="4" style="4" customWidth="1"/>
    <col min="7883" max="7883" width="3" style="4" customWidth="1"/>
    <col min="7884" max="7884" width="8" style="4" customWidth="1"/>
    <col min="7885" max="7885" width="36" style="4" customWidth="1"/>
    <col min="7886" max="7887" width="30" style="4" customWidth="1"/>
    <col min="7888" max="7888" width="11" style="4" customWidth="1"/>
    <col min="7889" max="7889" width="8" style="4" customWidth="1"/>
    <col min="7890" max="7896" width="17" style="4" customWidth="1"/>
    <col min="7897" max="7897" width="3" style="4" customWidth="1"/>
    <col min="7898" max="7898" width="40" style="4" customWidth="1"/>
    <col min="7899" max="7899" width="4" style="4" customWidth="1"/>
    <col min="7900" max="7900" width="9" style="4" customWidth="1"/>
    <col min="7901" max="7901" width="2" style="4" customWidth="1"/>
    <col min="7902" max="7902" width="17" style="4" customWidth="1"/>
    <col min="7903" max="7903" width="2" style="4" customWidth="1"/>
    <col min="7904" max="7907" width="17" style="4" customWidth="1"/>
    <col min="7908" max="7908" width="10" style="4" customWidth="1"/>
    <col min="7909" max="7909" width="1" style="4" customWidth="1"/>
    <col min="7910" max="7910" width="2" style="4" customWidth="1"/>
    <col min="7911" max="7911" width="10" style="4" customWidth="1"/>
    <col min="7912" max="7913" width="2" style="4" customWidth="1"/>
    <col min="7914" max="7914" width="4" style="4" customWidth="1"/>
    <col min="7915" max="7915" width="6" style="4" customWidth="1"/>
    <col min="7916" max="7916" width="10" style="4" customWidth="1"/>
    <col min="7917" max="7917" width="1" style="4" customWidth="1"/>
    <col min="7918" max="8127" width="11.42578125" style="4"/>
    <col min="8128" max="8128" width="1" style="4" customWidth="1"/>
    <col min="8129" max="8129" width="4" style="4" customWidth="1"/>
    <col min="8130" max="8131" width="2" style="4" customWidth="1"/>
    <col min="8132" max="8132" width="4" style="4" customWidth="1"/>
    <col min="8133" max="8135" width="2" style="4" customWidth="1"/>
    <col min="8136" max="8136" width="4" style="4" customWidth="1"/>
    <col min="8137" max="8137" width="5" style="4" customWidth="1"/>
    <col min="8138" max="8138" width="4" style="4" customWidth="1"/>
    <col min="8139" max="8139" width="3" style="4" customWidth="1"/>
    <col min="8140" max="8140" width="8" style="4" customWidth="1"/>
    <col min="8141" max="8141" width="36" style="4" customWidth="1"/>
    <col min="8142" max="8143" width="30" style="4" customWidth="1"/>
    <col min="8144" max="8144" width="11" style="4" customWidth="1"/>
    <col min="8145" max="8145" width="8" style="4" customWidth="1"/>
    <col min="8146" max="8152" width="17" style="4" customWidth="1"/>
    <col min="8153" max="8153" width="3" style="4" customWidth="1"/>
    <col min="8154" max="8154" width="40" style="4" customWidth="1"/>
    <col min="8155" max="8155" width="4" style="4" customWidth="1"/>
    <col min="8156" max="8156" width="9" style="4" customWidth="1"/>
    <col min="8157" max="8157" width="2" style="4" customWidth="1"/>
    <col min="8158" max="8158" width="17" style="4" customWidth="1"/>
    <col min="8159" max="8159" width="2" style="4" customWidth="1"/>
    <col min="8160" max="8163" width="17" style="4" customWidth="1"/>
    <col min="8164" max="8164" width="10" style="4" customWidth="1"/>
    <col min="8165" max="8165" width="1" style="4" customWidth="1"/>
    <col min="8166" max="8166" width="2" style="4" customWidth="1"/>
    <col min="8167" max="8167" width="10" style="4" customWidth="1"/>
    <col min="8168" max="8169" width="2" style="4" customWidth="1"/>
    <col min="8170" max="8170" width="4" style="4" customWidth="1"/>
    <col min="8171" max="8171" width="6" style="4" customWidth="1"/>
    <col min="8172" max="8172" width="10" style="4" customWidth="1"/>
    <col min="8173" max="8173" width="1" style="4" customWidth="1"/>
    <col min="8174" max="8383" width="11.42578125" style="4"/>
    <col min="8384" max="8384" width="1" style="4" customWidth="1"/>
    <col min="8385" max="8385" width="4" style="4" customWidth="1"/>
    <col min="8386" max="8387" width="2" style="4" customWidth="1"/>
    <col min="8388" max="8388" width="4" style="4" customWidth="1"/>
    <col min="8389" max="8391" width="2" style="4" customWidth="1"/>
    <col min="8392" max="8392" width="4" style="4" customWidth="1"/>
    <col min="8393" max="8393" width="5" style="4" customWidth="1"/>
    <col min="8394" max="8394" width="4" style="4" customWidth="1"/>
    <col min="8395" max="8395" width="3" style="4" customWidth="1"/>
    <col min="8396" max="8396" width="8" style="4" customWidth="1"/>
    <col min="8397" max="8397" width="36" style="4" customWidth="1"/>
    <col min="8398" max="8399" width="30" style="4" customWidth="1"/>
    <col min="8400" max="8400" width="11" style="4" customWidth="1"/>
    <col min="8401" max="8401" width="8" style="4" customWidth="1"/>
    <col min="8402" max="8408" width="17" style="4" customWidth="1"/>
    <col min="8409" max="8409" width="3" style="4" customWidth="1"/>
    <col min="8410" max="8410" width="40" style="4" customWidth="1"/>
    <col min="8411" max="8411" width="4" style="4" customWidth="1"/>
    <col min="8412" max="8412" width="9" style="4" customWidth="1"/>
    <col min="8413" max="8413" width="2" style="4" customWidth="1"/>
    <col min="8414" max="8414" width="17" style="4" customWidth="1"/>
    <col min="8415" max="8415" width="2" style="4" customWidth="1"/>
    <col min="8416" max="8419" width="17" style="4" customWidth="1"/>
    <col min="8420" max="8420" width="10" style="4" customWidth="1"/>
    <col min="8421" max="8421" width="1" style="4" customWidth="1"/>
    <col min="8422" max="8422" width="2" style="4" customWidth="1"/>
    <col min="8423" max="8423" width="10" style="4" customWidth="1"/>
    <col min="8424" max="8425" width="2" style="4" customWidth="1"/>
    <col min="8426" max="8426" width="4" style="4" customWidth="1"/>
    <col min="8427" max="8427" width="6" style="4" customWidth="1"/>
    <col min="8428" max="8428" width="10" style="4" customWidth="1"/>
    <col min="8429" max="8429" width="1" style="4" customWidth="1"/>
    <col min="8430" max="8639" width="11.42578125" style="4"/>
    <col min="8640" max="8640" width="1" style="4" customWidth="1"/>
    <col min="8641" max="8641" width="4" style="4" customWidth="1"/>
    <col min="8642" max="8643" width="2" style="4" customWidth="1"/>
    <col min="8644" max="8644" width="4" style="4" customWidth="1"/>
    <col min="8645" max="8647" width="2" style="4" customWidth="1"/>
    <col min="8648" max="8648" width="4" style="4" customWidth="1"/>
    <col min="8649" max="8649" width="5" style="4" customWidth="1"/>
    <col min="8650" max="8650" width="4" style="4" customWidth="1"/>
    <col min="8651" max="8651" width="3" style="4" customWidth="1"/>
    <col min="8652" max="8652" width="8" style="4" customWidth="1"/>
    <col min="8653" max="8653" width="36" style="4" customWidth="1"/>
    <col min="8654" max="8655" width="30" style="4" customWidth="1"/>
    <col min="8656" max="8656" width="11" style="4" customWidth="1"/>
    <col min="8657" max="8657" width="8" style="4" customWidth="1"/>
    <col min="8658" max="8664" width="17" style="4" customWidth="1"/>
    <col min="8665" max="8665" width="3" style="4" customWidth="1"/>
    <col min="8666" max="8666" width="40" style="4" customWidth="1"/>
    <col min="8667" max="8667" width="4" style="4" customWidth="1"/>
    <col min="8668" max="8668" width="9" style="4" customWidth="1"/>
    <col min="8669" max="8669" width="2" style="4" customWidth="1"/>
    <col min="8670" max="8670" width="17" style="4" customWidth="1"/>
    <col min="8671" max="8671" width="2" style="4" customWidth="1"/>
    <col min="8672" max="8675" width="17" style="4" customWidth="1"/>
    <col min="8676" max="8676" width="10" style="4" customWidth="1"/>
    <col min="8677" max="8677" width="1" style="4" customWidth="1"/>
    <col min="8678" max="8678" width="2" style="4" customWidth="1"/>
    <col min="8679" max="8679" width="10" style="4" customWidth="1"/>
    <col min="8680" max="8681" width="2" style="4" customWidth="1"/>
    <col min="8682" max="8682" width="4" style="4" customWidth="1"/>
    <col min="8683" max="8683" width="6" style="4" customWidth="1"/>
    <col min="8684" max="8684" width="10" style="4" customWidth="1"/>
    <col min="8685" max="8685" width="1" style="4" customWidth="1"/>
    <col min="8686" max="8895" width="11.42578125" style="4"/>
    <col min="8896" max="8896" width="1" style="4" customWidth="1"/>
    <col min="8897" max="8897" width="4" style="4" customWidth="1"/>
    <col min="8898" max="8899" width="2" style="4" customWidth="1"/>
    <col min="8900" max="8900" width="4" style="4" customWidth="1"/>
    <col min="8901" max="8903" width="2" style="4" customWidth="1"/>
    <col min="8904" max="8904" width="4" style="4" customWidth="1"/>
    <col min="8905" max="8905" width="5" style="4" customWidth="1"/>
    <col min="8906" max="8906" width="4" style="4" customWidth="1"/>
    <col min="8907" max="8907" width="3" style="4" customWidth="1"/>
    <col min="8908" max="8908" width="8" style="4" customWidth="1"/>
    <col min="8909" max="8909" width="36" style="4" customWidth="1"/>
    <col min="8910" max="8911" width="30" style="4" customWidth="1"/>
    <col min="8912" max="8912" width="11" style="4" customWidth="1"/>
    <col min="8913" max="8913" width="8" style="4" customWidth="1"/>
    <col min="8914" max="8920" width="17" style="4" customWidth="1"/>
    <col min="8921" max="8921" width="3" style="4" customWidth="1"/>
    <col min="8922" max="8922" width="40" style="4" customWidth="1"/>
    <col min="8923" max="8923" width="4" style="4" customWidth="1"/>
    <col min="8924" max="8924" width="9" style="4" customWidth="1"/>
    <col min="8925" max="8925" width="2" style="4" customWidth="1"/>
    <col min="8926" max="8926" width="17" style="4" customWidth="1"/>
    <col min="8927" max="8927" width="2" style="4" customWidth="1"/>
    <col min="8928" max="8931" width="17" style="4" customWidth="1"/>
    <col min="8932" max="8932" width="10" style="4" customWidth="1"/>
    <col min="8933" max="8933" width="1" style="4" customWidth="1"/>
    <col min="8934" max="8934" width="2" style="4" customWidth="1"/>
    <col min="8935" max="8935" width="10" style="4" customWidth="1"/>
    <col min="8936" max="8937" width="2" style="4" customWidth="1"/>
    <col min="8938" max="8938" width="4" style="4" customWidth="1"/>
    <col min="8939" max="8939" width="6" style="4" customWidth="1"/>
    <col min="8940" max="8940" width="10" style="4" customWidth="1"/>
    <col min="8941" max="8941" width="1" style="4" customWidth="1"/>
    <col min="8942" max="9151" width="11.42578125" style="4"/>
    <col min="9152" max="9152" width="1" style="4" customWidth="1"/>
    <col min="9153" max="9153" width="4" style="4" customWidth="1"/>
    <col min="9154" max="9155" width="2" style="4" customWidth="1"/>
    <col min="9156" max="9156" width="4" style="4" customWidth="1"/>
    <col min="9157" max="9159" width="2" style="4" customWidth="1"/>
    <col min="9160" max="9160" width="4" style="4" customWidth="1"/>
    <col min="9161" max="9161" width="5" style="4" customWidth="1"/>
    <col min="9162" max="9162" width="4" style="4" customWidth="1"/>
    <col min="9163" max="9163" width="3" style="4" customWidth="1"/>
    <col min="9164" max="9164" width="8" style="4" customWidth="1"/>
    <col min="9165" max="9165" width="36" style="4" customWidth="1"/>
    <col min="9166" max="9167" width="30" style="4" customWidth="1"/>
    <col min="9168" max="9168" width="11" style="4" customWidth="1"/>
    <col min="9169" max="9169" width="8" style="4" customWidth="1"/>
    <col min="9170" max="9176" width="17" style="4" customWidth="1"/>
    <col min="9177" max="9177" width="3" style="4" customWidth="1"/>
    <col min="9178" max="9178" width="40" style="4" customWidth="1"/>
    <col min="9179" max="9179" width="4" style="4" customWidth="1"/>
    <col min="9180" max="9180" width="9" style="4" customWidth="1"/>
    <col min="9181" max="9181" width="2" style="4" customWidth="1"/>
    <col min="9182" max="9182" width="17" style="4" customWidth="1"/>
    <col min="9183" max="9183" width="2" style="4" customWidth="1"/>
    <col min="9184" max="9187" width="17" style="4" customWidth="1"/>
    <col min="9188" max="9188" width="10" style="4" customWidth="1"/>
    <col min="9189" max="9189" width="1" style="4" customWidth="1"/>
    <col min="9190" max="9190" width="2" style="4" customWidth="1"/>
    <col min="9191" max="9191" width="10" style="4" customWidth="1"/>
    <col min="9192" max="9193" width="2" style="4" customWidth="1"/>
    <col min="9194" max="9194" width="4" style="4" customWidth="1"/>
    <col min="9195" max="9195" width="6" style="4" customWidth="1"/>
    <col min="9196" max="9196" width="10" style="4" customWidth="1"/>
    <col min="9197" max="9197" width="1" style="4" customWidth="1"/>
    <col min="9198" max="9407" width="11.42578125" style="4"/>
    <col min="9408" max="9408" width="1" style="4" customWidth="1"/>
    <col min="9409" max="9409" width="4" style="4" customWidth="1"/>
    <col min="9410" max="9411" width="2" style="4" customWidth="1"/>
    <col min="9412" max="9412" width="4" style="4" customWidth="1"/>
    <col min="9413" max="9415" width="2" style="4" customWidth="1"/>
    <col min="9416" max="9416" width="4" style="4" customWidth="1"/>
    <col min="9417" max="9417" width="5" style="4" customWidth="1"/>
    <col min="9418" max="9418" width="4" style="4" customWidth="1"/>
    <col min="9419" max="9419" width="3" style="4" customWidth="1"/>
    <col min="9420" max="9420" width="8" style="4" customWidth="1"/>
    <col min="9421" max="9421" width="36" style="4" customWidth="1"/>
    <col min="9422" max="9423" width="30" style="4" customWidth="1"/>
    <col min="9424" max="9424" width="11" style="4" customWidth="1"/>
    <col min="9425" max="9425" width="8" style="4" customWidth="1"/>
    <col min="9426" max="9432" width="17" style="4" customWidth="1"/>
    <col min="9433" max="9433" width="3" style="4" customWidth="1"/>
    <col min="9434" max="9434" width="40" style="4" customWidth="1"/>
    <col min="9435" max="9435" width="4" style="4" customWidth="1"/>
    <col min="9436" max="9436" width="9" style="4" customWidth="1"/>
    <col min="9437" max="9437" width="2" style="4" customWidth="1"/>
    <col min="9438" max="9438" width="17" style="4" customWidth="1"/>
    <col min="9439" max="9439" width="2" style="4" customWidth="1"/>
    <col min="9440" max="9443" width="17" style="4" customWidth="1"/>
    <col min="9444" max="9444" width="10" style="4" customWidth="1"/>
    <col min="9445" max="9445" width="1" style="4" customWidth="1"/>
    <col min="9446" max="9446" width="2" style="4" customWidth="1"/>
    <col min="9447" max="9447" width="10" style="4" customWidth="1"/>
    <col min="9448" max="9449" width="2" style="4" customWidth="1"/>
    <col min="9450" max="9450" width="4" style="4" customWidth="1"/>
    <col min="9451" max="9451" width="6" style="4" customWidth="1"/>
    <col min="9452" max="9452" width="10" style="4" customWidth="1"/>
    <col min="9453" max="9453" width="1" style="4" customWidth="1"/>
    <col min="9454" max="9663" width="11.42578125" style="4"/>
    <col min="9664" max="9664" width="1" style="4" customWidth="1"/>
    <col min="9665" max="9665" width="4" style="4" customWidth="1"/>
    <col min="9666" max="9667" width="2" style="4" customWidth="1"/>
    <col min="9668" max="9668" width="4" style="4" customWidth="1"/>
    <col min="9669" max="9671" width="2" style="4" customWidth="1"/>
    <col min="9672" max="9672" width="4" style="4" customWidth="1"/>
    <col min="9673" max="9673" width="5" style="4" customWidth="1"/>
    <col min="9674" max="9674" width="4" style="4" customWidth="1"/>
    <col min="9675" max="9675" width="3" style="4" customWidth="1"/>
    <col min="9676" max="9676" width="8" style="4" customWidth="1"/>
    <col min="9677" max="9677" width="36" style="4" customWidth="1"/>
    <col min="9678" max="9679" width="30" style="4" customWidth="1"/>
    <col min="9680" max="9680" width="11" style="4" customWidth="1"/>
    <col min="9681" max="9681" width="8" style="4" customWidth="1"/>
    <col min="9682" max="9688" width="17" style="4" customWidth="1"/>
    <col min="9689" max="9689" width="3" style="4" customWidth="1"/>
    <col min="9690" max="9690" width="40" style="4" customWidth="1"/>
    <col min="9691" max="9691" width="4" style="4" customWidth="1"/>
    <col min="9692" max="9692" width="9" style="4" customWidth="1"/>
    <col min="9693" max="9693" width="2" style="4" customWidth="1"/>
    <col min="9694" max="9694" width="17" style="4" customWidth="1"/>
    <col min="9695" max="9695" width="2" style="4" customWidth="1"/>
    <col min="9696" max="9699" width="17" style="4" customWidth="1"/>
    <col min="9700" max="9700" width="10" style="4" customWidth="1"/>
    <col min="9701" max="9701" width="1" style="4" customWidth="1"/>
    <col min="9702" max="9702" width="2" style="4" customWidth="1"/>
    <col min="9703" max="9703" width="10" style="4" customWidth="1"/>
    <col min="9704" max="9705" width="2" style="4" customWidth="1"/>
    <col min="9706" max="9706" width="4" style="4" customWidth="1"/>
    <col min="9707" max="9707" width="6" style="4" customWidth="1"/>
    <col min="9708" max="9708" width="10" style="4" customWidth="1"/>
    <col min="9709" max="9709" width="1" style="4" customWidth="1"/>
    <col min="9710" max="9919" width="11.42578125" style="4"/>
    <col min="9920" max="9920" width="1" style="4" customWidth="1"/>
    <col min="9921" max="9921" width="4" style="4" customWidth="1"/>
    <col min="9922" max="9923" width="2" style="4" customWidth="1"/>
    <col min="9924" max="9924" width="4" style="4" customWidth="1"/>
    <col min="9925" max="9927" width="2" style="4" customWidth="1"/>
    <col min="9928" max="9928" width="4" style="4" customWidth="1"/>
    <col min="9929" max="9929" width="5" style="4" customWidth="1"/>
    <col min="9930" max="9930" width="4" style="4" customWidth="1"/>
    <col min="9931" max="9931" width="3" style="4" customWidth="1"/>
    <col min="9932" max="9932" width="8" style="4" customWidth="1"/>
    <col min="9933" max="9933" width="36" style="4" customWidth="1"/>
    <col min="9934" max="9935" width="30" style="4" customWidth="1"/>
    <col min="9936" max="9936" width="11" style="4" customWidth="1"/>
    <col min="9937" max="9937" width="8" style="4" customWidth="1"/>
    <col min="9938" max="9944" width="17" style="4" customWidth="1"/>
    <col min="9945" max="9945" width="3" style="4" customWidth="1"/>
    <col min="9946" max="9946" width="40" style="4" customWidth="1"/>
    <col min="9947" max="9947" width="4" style="4" customWidth="1"/>
    <col min="9948" max="9948" width="9" style="4" customWidth="1"/>
    <col min="9949" max="9949" width="2" style="4" customWidth="1"/>
    <col min="9950" max="9950" width="17" style="4" customWidth="1"/>
    <col min="9951" max="9951" width="2" style="4" customWidth="1"/>
    <col min="9952" max="9955" width="17" style="4" customWidth="1"/>
    <col min="9956" max="9956" width="10" style="4" customWidth="1"/>
    <col min="9957" max="9957" width="1" style="4" customWidth="1"/>
    <col min="9958" max="9958" width="2" style="4" customWidth="1"/>
    <col min="9959" max="9959" width="10" style="4" customWidth="1"/>
    <col min="9960" max="9961" width="2" style="4" customWidth="1"/>
    <col min="9962" max="9962" width="4" style="4" customWidth="1"/>
    <col min="9963" max="9963" width="6" style="4" customWidth="1"/>
    <col min="9964" max="9964" width="10" style="4" customWidth="1"/>
    <col min="9965" max="9965" width="1" style="4" customWidth="1"/>
    <col min="9966" max="10175" width="11.42578125" style="4"/>
    <col min="10176" max="10176" width="1" style="4" customWidth="1"/>
    <col min="10177" max="10177" width="4" style="4" customWidth="1"/>
    <col min="10178" max="10179" width="2" style="4" customWidth="1"/>
    <col min="10180" max="10180" width="4" style="4" customWidth="1"/>
    <col min="10181" max="10183" width="2" style="4" customWidth="1"/>
    <col min="10184" max="10184" width="4" style="4" customWidth="1"/>
    <col min="10185" max="10185" width="5" style="4" customWidth="1"/>
    <col min="10186" max="10186" width="4" style="4" customWidth="1"/>
    <col min="10187" max="10187" width="3" style="4" customWidth="1"/>
    <col min="10188" max="10188" width="8" style="4" customWidth="1"/>
    <col min="10189" max="10189" width="36" style="4" customWidth="1"/>
    <col min="10190" max="10191" width="30" style="4" customWidth="1"/>
    <col min="10192" max="10192" width="11" style="4" customWidth="1"/>
    <col min="10193" max="10193" width="8" style="4" customWidth="1"/>
    <col min="10194" max="10200" width="17" style="4" customWidth="1"/>
    <col min="10201" max="10201" width="3" style="4" customWidth="1"/>
    <col min="10202" max="10202" width="40" style="4" customWidth="1"/>
    <col min="10203" max="10203" width="4" style="4" customWidth="1"/>
    <col min="10204" max="10204" width="9" style="4" customWidth="1"/>
    <col min="10205" max="10205" width="2" style="4" customWidth="1"/>
    <col min="10206" max="10206" width="17" style="4" customWidth="1"/>
    <col min="10207" max="10207" width="2" style="4" customWidth="1"/>
    <col min="10208" max="10211" width="17" style="4" customWidth="1"/>
    <col min="10212" max="10212" width="10" style="4" customWidth="1"/>
    <col min="10213" max="10213" width="1" style="4" customWidth="1"/>
    <col min="10214" max="10214" width="2" style="4" customWidth="1"/>
    <col min="10215" max="10215" width="10" style="4" customWidth="1"/>
    <col min="10216" max="10217" width="2" style="4" customWidth="1"/>
    <col min="10218" max="10218" width="4" style="4" customWidth="1"/>
    <col min="10219" max="10219" width="6" style="4" customWidth="1"/>
    <col min="10220" max="10220" width="10" style="4" customWidth="1"/>
    <col min="10221" max="10221" width="1" style="4" customWidth="1"/>
    <col min="10222" max="10431" width="11.42578125" style="4"/>
    <col min="10432" max="10432" width="1" style="4" customWidth="1"/>
    <col min="10433" max="10433" width="4" style="4" customWidth="1"/>
    <col min="10434" max="10435" width="2" style="4" customWidth="1"/>
    <col min="10436" max="10436" width="4" style="4" customWidth="1"/>
    <col min="10437" max="10439" width="2" style="4" customWidth="1"/>
    <col min="10440" max="10440" width="4" style="4" customWidth="1"/>
    <col min="10441" max="10441" width="5" style="4" customWidth="1"/>
    <col min="10442" max="10442" width="4" style="4" customWidth="1"/>
    <col min="10443" max="10443" width="3" style="4" customWidth="1"/>
    <col min="10444" max="10444" width="8" style="4" customWidth="1"/>
    <col min="10445" max="10445" width="36" style="4" customWidth="1"/>
    <col min="10446" max="10447" width="30" style="4" customWidth="1"/>
    <col min="10448" max="10448" width="11" style="4" customWidth="1"/>
    <col min="10449" max="10449" width="8" style="4" customWidth="1"/>
    <col min="10450" max="10456" width="17" style="4" customWidth="1"/>
    <col min="10457" max="10457" width="3" style="4" customWidth="1"/>
    <col min="10458" max="10458" width="40" style="4" customWidth="1"/>
    <col min="10459" max="10459" width="4" style="4" customWidth="1"/>
    <col min="10460" max="10460" width="9" style="4" customWidth="1"/>
    <col min="10461" max="10461" width="2" style="4" customWidth="1"/>
    <col min="10462" max="10462" width="17" style="4" customWidth="1"/>
    <col min="10463" max="10463" width="2" style="4" customWidth="1"/>
    <col min="10464" max="10467" width="17" style="4" customWidth="1"/>
    <col min="10468" max="10468" width="10" style="4" customWidth="1"/>
    <col min="10469" max="10469" width="1" style="4" customWidth="1"/>
    <col min="10470" max="10470" width="2" style="4" customWidth="1"/>
    <col min="10471" max="10471" width="10" style="4" customWidth="1"/>
    <col min="10472" max="10473" width="2" style="4" customWidth="1"/>
    <col min="10474" max="10474" width="4" style="4" customWidth="1"/>
    <col min="10475" max="10475" width="6" style="4" customWidth="1"/>
    <col min="10476" max="10476" width="10" style="4" customWidth="1"/>
    <col min="10477" max="10477" width="1" style="4" customWidth="1"/>
    <col min="10478" max="10687" width="11.42578125" style="4"/>
    <col min="10688" max="10688" width="1" style="4" customWidth="1"/>
    <col min="10689" max="10689" width="4" style="4" customWidth="1"/>
    <col min="10690" max="10691" width="2" style="4" customWidth="1"/>
    <col min="10692" max="10692" width="4" style="4" customWidth="1"/>
    <col min="10693" max="10695" width="2" style="4" customWidth="1"/>
    <col min="10696" max="10696" width="4" style="4" customWidth="1"/>
    <col min="10697" max="10697" width="5" style="4" customWidth="1"/>
    <col min="10698" max="10698" width="4" style="4" customWidth="1"/>
    <col min="10699" max="10699" width="3" style="4" customWidth="1"/>
    <col min="10700" max="10700" width="8" style="4" customWidth="1"/>
    <col min="10701" max="10701" width="36" style="4" customWidth="1"/>
    <col min="10702" max="10703" width="30" style="4" customWidth="1"/>
    <col min="10704" max="10704" width="11" style="4" customWidth="1"/>
    <col min="10705" max="10705" width="8" style="4" customWidth="1"/>
    <col min="10706" max="10712" width="17" style="4" customWidth="1"/>
    <col min="10713" max="10713" width="3" style="4" customWidth="1"/>
    <col min="10714" max="10714" width="40" style="4" customWidth="1"/>
    <col min="10715" max="10715" width="4" style="4" customWidth="1"/>
    <col min="10716" max="10716" width="9" style="4" customWidth="1"/>
    <col min="10717" max="10717" width="2" style="4" customWidth="1"/>
    <col min="10718" max="10718" width="17" style="4" customWidth="1"/>
    <col min="10719" max="10719" width="2" style="4" customWidth="1"/>
    <col min="10720" max="10723" width="17" style="4" customWidth="1"/>
    <col min="10724" max="10724" width="10" style="4" customWidth="1"/>
    <col min="10725" max="10725" width="1" style="4" customWidth="1"/>
    <col min="10726" max="10726" width="2" style="4" customWidth="1"/>
    <col min="10727" max="10727" width="10" style="4" customWidth="1"/>
    <col min="10728" max="10729" width="2" style="4" customWidth="1"/>
    <col min="10730" max="10730" width="4" style="4" customWidth="1"/>
    <col min="10731" max="10731" width="6" style="4" customWidth="1"/>
    <col min="10732" max="10732" width="10" style="4" customWidth="1"/>
    <col min="10733" max="10733" width="1" style="4" customWidth="1"/>
    <col min="10734" max="10943" width="11.42578125" style="4"/>
    <col min="10944" max="10944" width="1" style="4" customWidth="1"/>
    <col min="10945" max="10945" width="4" style="4" customWidth="1"/>
    <col min="10946" max="10947" width="2" style="4" customWidth="1"/>
    <col min="10948" max="10948" width="4" style="4" customWidth="1"/>
    <col min="10949" max="10951" width="2" style="4" customWidth="1"/>
    <col min="10952" max="10952" width="4" style="4" customWidth="1"/>
    <col min="10953" max="10953" width="5" style="4" customWidth="1"/>
    <col min="10954" max="10954" width="4" style="4" customWidth="1"/>
    <col min="10955" max="10955" width="3" style="4" customWidth="1"/>
    <col min="10956" max="10956" width="8" style="4" customWidth="1"/>
    <col min="10957" max="10957" width="36" style="4" customWidth="1"/>
    <col min="10958" max="10959" width="30" style="4" customWidth="1"/>
    <col min="10960" max="10960" width="11" style="4" customWidth="1"/>
    <col min="10961" max="10961" width="8" style="4" customWidth="1"/>
    <col min="10962" max="10968" width="17" style="4" customWidth="1"/>
    <col min="10969" max="10969" width="3" style="4" customWidth="1"/>
    <col min="10970" max="10970" width="40" style="4" customWidth="1"/>
    <col min="10971" max="10971" width="4" style="4" customWidth="1"/>
    <col min="10972" max="10972" width="9" style="4" customWidth="1"/>
    <col min="10973" max="10973" width="2" style="4" customWidth="1"/>
    <col min="10974" max="10974" width="17" style="4" customWidth="1"/>
    <col min="10975" max="10975" width="2" style="4" customWidth="1"/>
    <col min="10976" max="10979" width="17" style="4" customWidth="1"/>
    <col min="10980" max="10980" width="10" style="4" customWidth="1"/>
    <col min="10981" max="10981" width="1" style="4" customWidth="1"/>
    <col min="10982" max="10982" width="2" style="4" customWidth="1"/>
    <col min="10983" max="10983" width="10" style="4" customWidth="1"/>
    <col min="10984" max="10985" width="2" style="4" customWidth="1"/>
    <col min="10986" max="10986" width="4" style="4" customWidth="1"/>
    <col min="10987" max="10987" width="6" style="4" customWidth="1"/>
    <col min="10988" max="10988" width="10" style="4" customWidth="1"/>
    <col min="10989" max="10989" width="1" style="4" customWidth="1"/>
    <col min="10990" max="11199" width="11.42578125" style="4"/>
    <col min="11200" max="11200" width="1" style="4" customWidth="1"/>
    <col min="11201" max="11201" width="4" style="4" customWidth="1"/>
    <col min="11202" max="11203" width="2" style="4" customWidth="1"/>
    <col min="11204" max="11204" width="4" style="4" customWidth="1"/>
    <col min="11205" max="11207" width="2" style="4" customWidth="1"/>
    <col min="11208" max="11208" width="4" style="4" customWidth="1"/>
    <col min="11209" max="11209" width="5" style="4" customWidth="1"/>
    <col min="11210" max="11210" width="4" style="4" customWidth="1"/>
    <col min="11211" max="11211" width="3" style="4" customWidth="1"/>
    <col min="11212" max="11212" width="8" style="4" customWidth="1"/>
    <col min="11213" max="11213" width="36" style="4" customWidth="1"/>
    <col min="11214" max="11215" width="30" style="4" customWidth="1"/>
    <col min="11216" max="11216" width="11" style="4" customWidth="1"/>
    <col min="11217" max="11217" width="8" style="4" customWidth="1"/>
    <col min="11218" max="11224" width="17" style="4" customWidth="1"/>
    <col min="11225" max="11225" width="3" style="4" customWidth="1"/>
    <col min="11226" max="11226" width="40" style="4" customWidth="1"/>
    <col min="11227" max="11227" width="4" style="4" customWidth="1"/>
    <col min="11228" max="11228" width="9" style="4" customWidth="1"/>
    <col min="11229" max="11229" width="2" style="4" customWidth="1"/>
    <col min="11230" max="11230" width="17" style="4" customWidth="1"/>
    <col min="11231" max="11231" width="2" style="4" customWidth="1"/>
    <col min="11232" max="11235" width="17" style="4" customWidth="1"/>
    <col min="11236" max="11236" width="10" style="4" customWidth="1"/>
    <col min="11237" max="11237" width="1" style="4" customWidth="1"/>
    <col min="11238" max="11238" width="2" style="4" customWidth="1"/>
    <col min="11239" max="11239" width="10" style="4" customWidth="1"/>
    <col min="11240" max="11241" width="2" style="4" customWidth="1"/>
    <col min="11242" max="11242" width="4" style="4" customWidth="1"/>
    <col min="11243" max="11243" width="6" style="4" customWidth="1"/>
    <col min="11244" max="11244" width="10" style="4" customWidth="1"/>
    <col min="11245" max="11245" width="1" style="4" customWidth="1"/>
    <col min="11246" max="11455" width="11.42578125" style="4"/>
    <col min="11456" max="11456" width="1" style="4" customWidth="1"/>
    <col min="11457" max="11457" width="4" style="4" customWidth="1"/>
    <col min="11458" max="11459" width="2" style="4" customWidth="1"/>
    <col min="11460" max="11460" width="4" style="4" customWidth="1"/>
    <col min="11461" max="11463" width="2" style="4" customWidth="1"/>
    <col min="11464" max="11464" width="4" style="4" customWidth="1"/>
    <col min="11465" max="11465" width="5" style="4" customWidth="1"/>
    <col min="11466" max="11466" width="4" style="4" customWidth="1"/>
    <col min="11467" max="11467" width="3" style="4" customWidth="1"/>
    <col min="11468" max="11468" width="8" style="4" customWidth="1"/>
    <col min="11469" max="11469" width="36" style="4" customWidth="1"/>
    <col min="11470" max="11471" width="30" style="4" customWidth="1"/>
    <col min="11472" max="11472" width="11" style="4" customWidth="1"/>
    <col min="11473" max="11473" width="8" style="4" customWidth="1"/>
    <col min="11474" max="11480" width="17" style="4" customWidth="1"/>
    <col min="11481" max="11481" width="3" style="4" customWidth="1"/>
    <col min="11482" max="11482" width="40" style="4" customWidth="1"/>
    <col min="11483" max="11483" width="4" style="4" customWidth="1"/>
    <col min="11484" max="11484" width="9" style="4" customWidth="1"/>
    <col min="11485" max="11485" width="2" style="4" customWidth="1"/>
    <col min="11486" max="11486" width="17" style="4" customWidth="1"/>
    <col min="11487" max="11487" width="2" style="4" customWidth="1"/>
    <col min="11488" max="11491" width="17" style="4" customWidth="1"/>
    <col min="11492" max="11492" width="10" style="4" customWidth="1"/>
    <col min="11493" max="11493" width="1" style="4" customWidth="1"/>
    <col min="11494" max="11494" width="2" style="4" customWidth="1"/>
    <col min="11495" max="11495" width="10" style="4" customWidth="1"/>
    <col min="11496" max="11497" width="2" style="4" customWidth="1"/>
    <col min="11498" max="11498" width="4" style="4" customWidth="1"/>
    <col min="11499" max="11499" width="6" style="4" customWidth="1"/>
    <col min="11500" max="11500" width="10" style="4" customWidth="1"/>
    <col min="11501" max="11501" width="1" style="4" customWidth="1"/>
    <col min="11502" max="11711" width="11.42578125" style="4"/>
    <col min="11712" max="11712" width="1" style="4" customWidth="1"/>
    <col min="11713" max="11713" width="4" style="4" customWidth="1"/>
    <col min="11714" max="11715" width="2" style="4" customWidth="1"/>
    <col min="11716" max="11716" width="4" style="4" customWidth="1"/>
    <col min="11717" max="11719" width="2" style="4" customWidth="1"/>
    <col min="11720" max="11720" width="4" style="4" customWidth="1"/>
    <col min="11721" max="11721" width="5" style="4" customWidth="1"/>
    <col min="11722" max="11722" width="4" style="4" customWidth="1"/>
    <col min="11723" max="11723" width="3" style="4" customWidth="1"/>
    <col min="11724" max="11724" width="8" style="4" customWidth="1"/>
    <col min="11725" max="11725" width="36" style="4" customWidth="1"/>
    <col min="11726" max="11727" width="30" style="4" customWidth="1"/>
    <col min="11728" max="11728" width="11" style="4" customWidth="1"/>
    <col min="11729" max="11729" width="8" style="4" customWidth="1"/>
    <col min="11730" max="11736" width="17" style="4" customWidth="1"/>
    <col min="11737" max="11737" width="3" style="4" customWidth="1"/>
    <col min="11738" max="11738" width="40" style="4" customWidth="1"/>
    <col min="11739" max="11739" width="4" style="4" customWidth="1"/>
    <col min="11740" max="11740" width="9" style="4" customWidth="1"/>
    <col min="11741" max="11741" width="2" style="4" customWidth="1"/>
    <col min="11742" max="11742" width="17" style="4" customWidth="1"/>
    <col min="11743" max="11743" width="2" style="4" customWidth="1"/>
    <col min="11744" max="11747" width="17" style="4" customWidth="1"/>
    <col min="11748" max="11748" width="10" style="4" customWidth="1"/>
    <col min="11749" max="11749" width="1" style="4" customWidth="1"/>
    <col min="11750" max="11750" width="2" style="4" customWidth="1"/>
    <col min="11751" max="11751" width="10" style="4" customWidth="1"/>
    <col min="11752" max="11753" width="2" style="4" customWidth="1"/>
    <col min="11754" max="11754" width="4" style="4" customWidth="1"/>
    <col min="11755" max="11755" width="6" style="4" customWidth="1"/>
    <col min="11756" max="11756" width="10" style="4" customWidth="1"/>
    <col min="11757" max="11757" width="1" style="4" customWidth="1"/>
    <col min="11758" max="11967" width="11.42578125" style="4"/>
    <col min="11968" max="11968" width="1" style="4" customWidth="1"/>
    <col min="11969" max="11969" width="4" style="4" customWidth="1"/>
    <col min="11970" max="11971" width="2" style="4" customWidth="1"/>
    <col min="11972" max="11972" width="4" style="4" customWidth="1"/>
    <col min="11973" max="11975" width="2" style="4" customWidth="1"/>
    <col min="11976" max="11976" width="4" style="4" customWidth="1"/>
    <col min="11977" max="11977" width="5" style="4" customWidth="1"/>
    <col min="11978" max="11978" width="4" style="4" customWidth="1"/>
    <col min="11979" max="11979" width="3" style="4" customWidth="1"/>
    <col min="11980" max="11980" width="8" style="4" customWidth="1"/>
    <col min="11981" max="11981" width="36" style="4" customWidth="1"/>
    <col min="11982" max="11983" width="30" style="4" customWidth="1"/>
    <col min="11984" max="11984" width="11" style="4" customWidth="1"/>
    <col min="11985" max="11985" width="8" style="4" customWidth="1"/>
    <col min="11986" max="11992" width="17" style="4" customWidth="1"/>
    <col min="11993" max="11993" width="3" style="4" customWidth="1"/>
    <col min="11994" max="11994" width="40" style="4" customWidth="1"/>
    <col min="11995" max="11995" width="4" style="4" customWidth="1"/>
    <col min="11996" max="11996" width="9" style="4" customWidth="1"/>
    <col min="11997" max="11997" width="2" style="4" customWidth="1"/>
    <col min="11998" max="11998" width="17" style="4" customWidth="1"/>
    <col min="11999" max="11999" width="2" style="4" customWidth="1"/>
    <col min="12000" max="12003" width="17" style="4" customWidth="1"/>
    <col min="12004" max="12004" width="10" style="4" customWidth="1"/>
    <col min="12005" max="12005" width="1" style="4" customWidth="1"/>
    <col min="12006" max="12006" width="2" style="4" customWidth="1"/>
    <col min="12007" max="12007" width="10" style="4" customWidth="1"/>
    <col min="12008" max="12009" width="2" style="4" customWidth="1"/>
    <col min="12010" max="12010" width="4" style="4" customWidth="1"/>
    <col min="12011" max="12011" width="6" style="4" customWidth="1"/>
    <col min="12012" max="12012" width="10" style="4" customWidth="1"/>
    <col min="12013" max="12013" width="1" style="4" customWidth="1"/>
    <col min="12014" max="12223" width="11.42578125" style="4"/>
    <col min="12224" max="12224" width="1" style="4" customWidth="1"/>
    <col min="12225" max="12225" width="4" style="4" customWidth="1"/>
    <col min="12226" max="12227" width="2" style="4" customWidth="1"/>
    <col min="12228" max="12228" width="4" style="4" customWidth="1"/>
    <col min="12229" max="12231" width="2" style="4" customWidth="1"/>
    <col min="12232" max="12232" width="4" style="4" customWidth="1"/>
    <col min="12233" max="12233" width="5" style="4" customWidth="1"/>
    <col min="12234" max="12234" width="4" style="4" customWidth="1"/>
    <col min="12235" max="12235" width="3" style="4" customWidth="1"/>
    <col min="12236" max="12236" width="8" style="4" customWidth="1"/>
    <col min="12237" max="12237" width="36" style="4" customWidth="1"/>
    <col min="12238" max="12239" width="30" style="4" customWidth="1"/>
    <col min="12240" max="12240" width="11" style="4" customWidth="1"/>
    <col min="12241" max="12241" width="8" style="4" customWidth="1"/>
    <col min="12242" max="12248" width="17" style="4" customWidth="1"/>
    <col min="12249" max="12249" width="3" style="4" customWidth="1"/>
    <col min="12250" max="12250" width="40" style="4" customWidth="1"/>
    <col min="12251" max="12251" width="4" style="4" customWidth="1"/>
    <col min="12252" max="12252" width="9" style="4" customWidth="1"/>
    <col min="12253" max="12253" width="2" style="4" customWidth="1"/>
    <col min="12254" max="12254" width="17" style="4" customWidth="1"/>
    <col min="12255" max="12255" width="2" style="4" customWidth="1"/>
    <col min="12256" max="12259" width="17" style="4" customWidth="1"/>
    <col min="12260" max="12260" width="10" style="4" customWidth="1"/>
    <col min="12261" max="12261" width="1" style="4" customWidth="1"/>
    <col min="12262" max="12262" width="2" style="4" customWidth="1"/>
    <col min="12263" max="12263" width="10" style="4" customWidth="1"/>
    <col min="12264" max="12265" width="2" style="4" customWidth="1"/>
    <col min="12266" max="12266" width="4" style="4" customWidth="1"/>
    <col min="12267" max="12267" width="6" style="4" customWidth="1"/>
    <col min="12268" max="12268" width="10" style="4" customWidth="1"/>
    <col min="12269" max="12269" width="1" style="4" customWidth="1"/>
    <col min="12270" max="12479" width="11.42578125" style="4"/>
    <col min="12480" max="12480" width="1" style="4" customWidth="1"/>
    <col min="12481" max="12481" width="4" style="4" customWidth="1"/>
    <col min="12482" max="12483" width="2" style="4" customWidth="1"/>
    <col min="12484" max="12484" width="4" style="4" customWidth="1"/>
    <col min="12485" max="12487" width="2" style="4" customWidth="1"/>
    <col min="12488" max="12488" width="4" style="4" customWidth="1"/>
    <col min="12489" max="12489" width="5" style="4" customWidth="1"/>
    <col min="12490" max="12490" width="4" style="4" customWidth="1"/>
    <col min="12491" max="12491" width="3" style="4" customWidth="1"/>
    <col min="12492" max="12492" width="8" style="4" customWidth="1"/>
    <col min="12493" max="12493" width="36" style="4" customWidth="1"/>
    <col min="12494" max="12495" width="30" style="4" customWidth="1"/>
    <col min="12496" max="12496" width="11" style="4" customWidth="1"/>
    <col min="12497" max="12497" width="8" style="4" customWidth="1"/>
    <col min="12498" max="12504" width="17" style="4" customWidth="1"/>
    <col min="12505" max="12505" width="3" style="4" customWidth="1"/>
    <col min="12506" max="12506" width="40" style="4" customWidth="1"/>
    <col min="12507" max="12507" width="4" style="4" customWidth="1"/>
    <col min="12508" max="12508" width="9" style="4" customWidth="1"/>
    <col min="12509" max="12509" width="2" style="4" customWidth="1"/>
    <col min="12510" max="12510" width="17" style="4" customWidth="1"/>
    <col min="12511" max="12511" width="2" style="4" customWidth="1"/>
    <col min="12512" max="12515" width="17" style="4" customWidth="1"/>
    <col min="12516" max="12516" width="10" style="4" customWidth="1"/>
    <col min="12517" max="12517" width="1" style="4" customWidth="1"/>
    <col min="12518" max="12518" width="2" style="4" customWidth="1"/>
    <col min="12519" max="12519" width="10" style="4" customWidth="1"/>
    <col min="12520" max="12521" width="2" style="4" customWidth="1"/>
    <col min="12522" max="12522" width="4" style="4" customWidth="1"/>
    <col min="12523" max="12523" width="6" style="4" customWidth="1"/>
    <col min="12524" max="12524" width="10" style="4" customWidth="1"/>
    <col min="12525" max="12525" width="1" style="4" customWidth="1"/>
    <col min="12526" max="12735" width="11.42578125" style="4"/>
    <col min="12736" max="12736" width="1" style="4" customWidth="1"/>
    <col min="12737" max="12737" width="4" style="4" customWidth="1"/>
    <col min="12738" max="12739" width="2" style="4" customWidth="1"/>
    <col min="12740" max="12740" width="4" style="4" customWidth="1"/>
    <col min="12741" max="12743" width="2" style="4" customWidth="1"/>
    <col min="12744" max="12744" width="4" style="4" customWidth="1"/>
    <col min="12745" max="12745" width="5" style="4" customWidth="1"/>
    <col min="12746" max="12746" width="4" style="4" customWidth="1"/>
    <col min="12747" max="12747" width="3" style="4" customWidth="1"/>
    <col min="12748" max="12748" width="8" style="4" customWidth="1"/>
    <col min="12749" max="12749" width="36" style="4" customWidth="1"/>
    <col min="12750" max="12751" width="30" style="4" customWidth="1"/>
    <col min="12752" max="12752" width="11" style="4" customWidth="1"/>
    <col min="12753" max="12753" width="8" style="4" customWidth="1"/>
    <col min="12754" max="12760" width="17" style="4" customWidth="1"/>
    <col min="12761" max="12761" width="3" style="4" customWidth="1"/>
    <col min="12762" max="12762" width="40" style="4" customWidth="1"/>
    <col min="12763" max="12763" width="4" style="4" customWidth="1"/>
    <col min="12764" max="12764" width="9" style="4" customWidth="1"/>
    <col min="12765" max="12765" width="2" style="4" customWidth="1"/>
    <col min="12766" max="12766" width="17" style="4" customWidth="1"/>
    <col min="12767" max="12767" width="2" style="4" customWidth="1"/>
    <col min="12768" max="12771" width="17" style="4" customWidth="1"/>
    <col min="12772" max="12772" width="10" style="4" customWidth="1"/>
    <col min="12773" max="12773" width="1" style="4" customWidth="1"/>
    <col min="12774" max="12774" width="2" style="4" customWidth="1"/>
    <col min="12775" max="12775" width="10" style="4" customWidth="1"/>
    <col min="12776" max="12777" width="2" style="4" customWidth="1"/>
    <col min="12778" max="12778" width="4" style="4" customWidth="1"/>
    <col min="12779" max="12779" width="6" style="4" customWidth="1"/>
    <col min="12780" max="12780" width="10" style="4" customWidth="1"/>
    <col min="12781" max="12781" width="1" style="4" customWidth="1"/>
    <col min="12782" max="12991" width="11.42578125" style="4"/>
    <col min="12992" max="12992" width="1" style="4" customWidth="1"/>
    <col min="12993" max="12993" width="4" style="4" customWidth="1"/>
    <col min="12994" max="12995" width="2" style="4" customWidth="1"/>
    <col min="12996" max="12996" width="4" style="4" customWidth="1"/>
    <col min="12997" max="12999" width="2" style="4" customWidth="1"/>
    <col min="13000" max="13000" width="4" style="4" customWidth="1"/>
    <col min="13001" max="13001" width="5" style="4" customWidth="1"/>
    <col min="13002" max="13002" width="4" style="4" customWidth="1"/>
    <col min="13003" max="13003" width="3" style="4" customWidth="1"/>
    <col min="13004" max="13004" width="8" style="4" customWidth="1"/>
    <col min="13005" max="13005" width="36" style="4" customWidth="1"/>
    <col min="13006" max="13007" width="30" style="4" customWidth="1"/>
    <col min="13008" max="13008" width="11" style="4" customWidth="1"/>
    <col min="13009" max="13009" width="8" style="4" customWidth="1"/>
    <col min="13010" max="13016" width="17" style="4" customWidth="1"/>
    <col min="13017" max="13017" width="3" style="4" customWidth="1"/>
    <col min="13018" max="13018" width="40" style="4" customWidth="1"/>
    <col min="13019" max="13019" width="4" style="4" customWidth="1"/>
    <col min="13020" max="13020" width="9" style="4" customWidth="1"/>
    <col min="13021" max="13021" width="2" style="4" customWidth="1"/>
    <col min="13022" max="13022" width="17" style="4" customWidth="1"/>
    <col min="13023" max="13023" width="2" style="4" customWidth="1"/>
    <col min="13024" max="13027" width="17" style="4" customWidth="1"/>
    <col min="13028" max="13028" width="10" style="4" customWidth="1"/>
    <col min="13029" max="13029" width="1" style="4" customWidth="1"/>
    <col min="13030" max="13030" width="2" style="4" customWidth="1"/>
    <col min="13031" max="13031" width="10" style="4" customWidth="1"/>
    <col min="13032" max="13033" width="2" style="4" customWidth="1"/>
    <col min="13034" max="13034" width="4" style="4" customWidth="1"/>
    <col min="13035" max="13035" width="6" style="4" customWidth="1"/>
    <col min="13036" max="13036" width="10" style="4" customWidth="1"/>
    <col min="13037" max="13037" width="1" style="4" customWidth="1"/>
    <col min="13038" max="13247" width="11.42578125" style="4"/>
    <col min="13248" max="13248" width="1" style="4" customWidth="1"/>
    <col min="13249" max="13249" width="4" style="4" customWidth="1"/>
    <col min="13250" max="13251" width="2" style="4" customWidth="1"/>
    <col min="13252" max="13252" width="4" style="4" customWidth="1"/>
    <col min="13253" max="13255" width="2" style="4" customWidth="1"/>
    <col min="13256" max="13256" width="4" style="4" customWidth="1"/>
    <col min="13257" max="13257" width="5" style="4" customWidth="1"/>
    <col min="13258" max="13258" width="4" style="4" customWidth="1"/>
    <col min="13259" max="13259" width="3" style="4" customWidth="1"/>
    <col min="13260" max="13260" width="8" style="4" customWidth="1"/>
    <col min="13261" max="13261" width="36" style="4" customWidth="1"/>
    <col min="13262" max="13263" width="30" style="4" customWidth="1"/>
    <col min="13264" max="13264" width="11" style="4" customWidth="1"/>
    <col min="13265" max="13265" width="8" style="4" customWidth="1"/>
    <col min="13266" max="13272" width="17" style="4" customWidth="1"/>
    <col min="13273" max="13273" width="3" style="4" customWidth="1"/>
    <col min="13274" max="13274" width="40" style="4" customWidth="1"/>
    <col min="13275" max="13275" width="4" style="4" customWidth="1"/>
    <col min="13276" max="13276" width="9" style="4" customWidth="1"/>
    <col min="13277" max="13277" width="2" style="4" customWidth="1"/>
    <col min="13278" max="13278" width="17" style="4" customWidth="1"/>
    <col min="13279" max="13279" width="2" style="4" customWidth="1"/>
    <col min="13280" max="13283" width="17" style="4" customWidth="1"/>
    <col min="13284" max="13284" width="10" style="4" customWidth="1"/>
    <col min="13285" max="13285" width="1" style="4" customWidth="1"/>
    <col min="13286" max="13286" width="2" style="4" customWidth="1"/>
    <col min="13287" max="13287" width="10" style="4" customWidth="1"/>
    <col min="13288" max="13289" width="2" style="4" customWidth="1"/>
    <col min="13290" max="13290" width="4" style="4" customWidth="1"/>
    <col min="13291" max="13291" width="6" style="4" customWidth="1"/>
    <col min="13292" max="13292" width="10" style="4" customWidth="1"/>
    <col min="13293" max="13293" width="1" style="4" customWidth="1"/>
    <col min="13294" max="13503" width="11.42578125" style="4"/>
    <col min="13504" max="13504" width="1" style="4" customWidth="1"/>
    <col min="13505" max="13505" width="4" style="4" customWidth="1"/>
    <col min="13506" max="13507" width="2" style="4" customWidth="1"/>
    <col min="13508" max="13508" width="4" style="4" customWidth="1"/>
    <col min="13509" max="13511" width="2" style="4" customWidth="1"/>
    <col min="13512" max="13512" width="4" style="4" customWidth="1"/>
    <col min="13513" max="13513" width="5" style="4" customWidth="1"/>
    <col min="13514" max="13514" width="4" style="4" customWidth="1"/>
    <col min="13515" max="13515" width="3" style="4" customWidth="1"/>
    <col min="13516" max="13516" width="8" style="4" customWidth="1"/>
    <col min="13517" max="13517" width="36" style="4" customWidth="1"/>
    <col min="13518" max="13519" width="30" style="4" customWidth="1"/>
    <col min="13520" max="13520" width="11" style="4" customWidth="1"/>
    <col min="13521" max="13521" width="8" style="4" customWidth="1"/>
    <col min="13522" max="13528" width="17" style="4" customWidth="1"/>
    <col min="13529" max="13529" width="3" style="4" customWidth="1"/>
    <col min="13530" max="13530" width="40" style="4" customWidth="1"/>
    <col min="13531" max="13531" width="4" style="4" customWidth="1"/>
    <col min="13532" max="13532" width="9" style="4" customWidth="1"/>
    <col min="13533" max="13533" width="2" style="4" customWidth="1"/>
    <col min="13534" max="13534" width="17" style="4" customWidth="1"/>
    <col min="13535" max="13535" width="2" style="4" customWidth="1"/>
    <col min="13536" max="13539" width="17" style="4" customWidth="1"/>
    <col min="13540" max="13540" width="10" style="4" customWidth="1"/>
    <col min="13541" max="13541" width="1" style="4" customWidth="1"/>
    <col min="13542" max="13542" width="2" style="4" customWidth="1"/>
    <col min="13543" max="13543" width="10" style="4" customWidth="1"/>
    <col min="13544" max="13545" width="2" style="4" customWidth="1"/>
    <col min="13546" max="13546" width="4" style="4" customWidth="1"/>
    <col min="13547" max="13547" width="6" style="4" customWidth="1"/>
    <col min="13548" max="13548" width="10" style="4" customWidth="1"/>
    <col min="13549" max="13549" width="1" style="4" customWidth="1"/>
    <col min="13550" max="13759" width="11.42578125" style="4"/>
    <col min="13760" max="13760" width="1" style="4" customWidth="1"/>
    <col min="13761" max="13761" width="4" style="4" customWidth="1"/>
    <col min="13762" max="13763" width="2" style="4" customWidth="1"/>
    <col min="13764" max="13764" width="4" style="4" customWidth="1"/>
    <col min="13765" max="13767" width="2" style="4" customWidth="1"/>
    <col min="13768" max="13768" width="4" style="4" customWidth="1"/>
    <col min="13769" max="13769" width="5" style="4" customWidth="1"/>
    <col min="13770" max="13770" width="4" style="4" customWidth="1"/>
    <col min="13771" max="13771" width="3" style="4" customWidth="1"/>
    <col min="13772" max="13772" width="8" style="4" customWidth="1"/>
    <col min="13773" max="13773" width="36" style="4" customWidth="1"/>
    <col min="13774" max="13775" width="30" style="4" customWidth="1"/>
    <col min="13776" max="13776" width="11" style="4" customWidth="1"/>
    <col min="13777" max="13777" width="8" style="4" customWidth="1"/>
    <col min="13778" max="13784" width="17" style="4" customWidth="1"/>
    <col min="13785" max="13785" width="3" style="4" customWidth="1"/>
    <col min="13786" max="13786" width="40" style="4" customWidth="1"/>
    <col min="13787" max="13787" width="4" style="4" customWidth="1"/>
    <col min="13788" max="13788" width="9" style="4" customWidth="1"/>
    <col min="13789" max="13789" width="2" style="4" customWidth="1"/>
    <col min="13790" max="13790" width="17" style="4" customWidth="1"/>
    <col min="13791" max="13791" width="2" style="4" customWidth="1"/>
    <col min="13792" max="13795" width="17" style="4" customWidth="1"/>
    <col min="13796" max="13796" width="10" style="4" customWidth="1"/>
    <col min="13797" max="13797" width="1" style="4" customWidth="1"/>
    <col min="13798" max="13798" width="2" style="4" customWidth="1"/>
    <col min="13799" max="13799" width="10" style="4" customWidth="1"/>
    <col min="13800" max="13801" width="2" style="4" customWidth="1"/>
    <col min="13802" max="13802" width="4" style="4" customWidth="1"/>
    <col min="13803" max="13803" width="6" style="4" customWidth="1"/>
    <col min="13804" max="13804" width="10" style="4" customWidth="1"/>
    <col min="13805" max="13805" width="1" style="4" customWidth="1"/>
    <col min="13806" max="14015" width="11.42578125" style="4"/>
    <col min="14016" max="14016" width="1" style="4" customWidth="1"/>
    <col min="14017" max="14017" width="4" style="4" customWidth="1"/>
    <col min="14018" max="14019" width="2" style="4" customWidth="1"/>
    <col min="14020" max="14020" width="4" style="4" customWidth="1"/>
    <col min="14021" max="14023" width="2" style="4" customWidth="1"/>
    <col min="14024" max="14024" width="4" style="4" customWidth="1"/>
    <col min="14025" max="14025" width="5" style="4" customWidth="1"/>
    <col min="14026" max="14026" width="4" style="4" customWidth="1"/>
    <col min="14027" max="14027" width="3" style="4" customWidth="1"/>
    <col min="14028" max="14028" width="8" style="4" customWidth="1"/>
    <col min="14029" max="14029" width="36" style="4" customWidth="1"/>
    <col min="14030" max="14031" width="30" style="4" customWidth="1"/>
    <col min="14032" max="14032" width="11" style="4" customWidth="1"/>
    <col min="14033" max="14033" width="8" style="4" customWidth="1"/>
    <col min="14034" max="14040" width="17" style="4" customWidth="1"/>
    <col min="14041" max="14041" width="3" style="4" customWidth="1"/>
    <col min="14042" max="14042" width="40" style="4" customWidth="1"/>
    <col min="14043" max="14043" width="4" style="4" customWidth="1"/>
    <col min="14044" max="14044" width="9" style="4" customWidth="1"/>
    <col min="14045" max="14045" width="2" style="4" customWidth="1"/>
    <col min="14046" max="14046" width="17" style="4" customWidth="1"/>
    <col min="14047" max="14047" width="2" style="4" customWidth="1"/>
    <col min="14048" max="14051" width="17" style="4" customWidth="1"/>
    <col min="14052" max="14052" width="10" style="4" customWidth="1"/>
    <col min="14053" max="14053" width="1" style="4" customWidth="1"/>
    <col min="14054" max="14054" width="2" style="4" customWidth="1"/>
    <col min="14055" max="14055" width="10" style="4" customWidth="1"/>
    <col min="14056" max="14057" width="2" style="4" customWidth="1"/>
    <col min="14058" max="14058" width="4" style="4" customWidth="1"/>
    <col min="14059" max="14059" width="6" style="4" customWidth="1"/>
    <col min="14060" max="14060" width="10" style="4" customWidth="1"/>
    <col min="14061" max="14061" width="1" style="4" customWidth="1"/>
    <col min="14062" max="14271" width="11.42578125" style="4"/>
    <col min="14272" max="14272" width="1" style="4" customWidth="1"/>
    <col min="14273" max="14273" width="4" style="4" customWidth="1"/>
    <col min="14274" max="14275" width="2" style="4" customWidth="1"/>
    <col min="14276" max="14276" width="4" style="4" customWidth="1"/>
    <col min="14277" max="14279" width="2" style="4" customWidth="1"/>
    <col min="14280" max="14280" width="4" style="4" customWidth="1"/>
    <col min="14281" max="14281" width="5" style="4" customWidth="1"/>
    <col min="14282" max="14282" width="4" style="4" customWidth="1"/>
    <col min="14283" max="14283" width="3" style="4" customWidth="1"/>
    <col min="14284" max="14284" width="8" style="4" customWidth="1"/>
    <col min="14285" max="14285" width="36" style="4" customWidth="1"/>
    <col min="14286" max="14287" width="30" style="4" customWidth="1"/>
    <col min="14288" max="14288" width="11" style="4" customWidth="1"/>
    <col min="14289" max="14289" width="8" style="4" customWidth="1"/>
    <col min="14290" max="14296" width="17" style="4" customWidth="1"/>
    <col min="14297" max="14297" width="3" style="4" customWidth="1"/>
    <col min="14298" max="14298" width="40" style="4" customWidth="1"/>
    <col min="14299" max="14299" width="4" style="4" customWidth="1"/>
    <col min="14300" max="14300" width="9" style="4" customWidth="1"/>
    <col min="14301" max="14301" width="2" style="4" customWidth="1"/>
    <col min="14302" max="14302" width="17" style="4" customWidth="1"/>
    <col min="14303" max="14303" width="2" style="4" customWidth="1"/>
    <col min="14304" max="14307" width="17" style="4" customWidth="1"/>
    <col min="14308" max="14308" width="10" style="4" customWidth="1"/>
    <col min="14309" max="14309" width="1" style="4" customWidth="1"/>
    <col min="14310" max="14310" width="2" style="4" customWidth="1"/>
    <col min="14311" max="14311" width="10" style="4" customWidth="1"/>
    <col min="14312" max="14313" width="2" style="4" customWidth="1"/>
    <col min="14314" max="14314" width="4" style="4" customWidth="1"/>
    <col min="14315" max="14315" width="6" style="4" customWidth="1"/>
    <col min="14316" max="14316" width="10" style="4" customWidth="1"/>
    <col min="14317" max="14317" width="1" style="4" customWidth="1"/>
    <col min="14318" max="14527" width="11.42578125" style="4"/>
    <col min="14528" max="14528" width="1" style="4" customWidth="1"/>
    <col min="14529" max="14529" width="4" style="4" customWidth="1"/>
    <col min="14530" max="14531" width="2" style="4" customWidth="1"/>
    <col min="14532" max="14532" width="4" style="4" customWidth="1"/>
    <col min="14533" max="14535" width="2" style="4" customWidth="1"/>
    <col min="14536" max="14536" width="4" style="4" customWidth="1"/>
    <col min="14537" max="14537" width="5" style="4" customWidth="1"/>
    <col min="14538" max="14538" width="4" style="4" customWidth="1"/>
    <col min="14539" max="14539" width="3" style="4" customWidth="1"/>
    <col min="14540" max="14540" width="8" style="4" customWidth="1"/>
    <col min="14541" max="14541" width="36" style="4" customWidth="1"/>
    <col min="14542" max="14543" width="30" style="4" customWidth="1"/>
    <col min="14544" max="14544" width="11" style="4" customWidth="1"/>
    <col min="14545" max="14545" width="8" style="4" customWidth="1"/>
    <col min="14546" max="14552" width="17" style="4" customWidth="1"/>
    <col min="14553" max="14553" width="3" style="4" customWidth="1"/>
    <col min="14554" max="14554" width="40" style="4" customWidth="1"/>
    <col min="14555" max="14555" width="4" style="4" customWidth="1"/>
    <col min="14556" max="14556" width="9" style="4" customWidth="1"/>
    <col min="14557" max="14557" width="2" style="4" customWidth="1"/>
    <col min="14558" max="14558" width="17" style="4" customWidth="1"/>
    <col min="14559" max="14559" width="2" style="4" customWidth="1"/>
    <col min="14560" max="14563" width="17" style="4" customWidth="1"/>
    <col min="14564" max="14564" width="10" style="4" customWidth="1"/>
    <col min="14565" max="14565" width="1" style="4" customWidth="1"/>
    <col min="14566" max="14566" width="2" style="4" customWidth="1"/>
    <col min="14567" max="14567" width="10" style="4" customWidth="1"/>
    <col min="14568" max="14569" width="2" style="4" customWidth="1"/>
    <col min="14570" max="14570" width="4" style="4" customWidth="1"/>
    <col min="14571" max="14571" width="6" style="4" customWidth="1"/>
    <col min="14572" max="14572" width="10" style="4" customWidth="1"/>
    <col min="14573" max="14573" width="1" style="4" customWidth="1"/>
    <col min="14574" max="14783" width="11.42578125" style="4"/>
    <col min="14784" max="14784" width="1" style="4" customWidth="1"/>
    <col min="14785" max="14785" width="4" style="4" customWidth="1"/>
    <col min="14786" max="14787" width="2" style="4" customWidth="1"/>
    <col min="14788" max="14788" width="4" style="4" customWidth="1"/>
    <col min="14789" max="14791" width="2" style="4" customWidth="1"/>
    <col min="14792" max="14792" width="4" style="4" customWidth="1"/>
    <col min="14793" max="14793" width="5" style="4" customWidth="1"/>
    <col min="14794" max="14794" width="4" style="4" customWidth="1"/>
    <col min="14795" max="14795" width="3" style="4" customWidth="1"/>
    <col min="14796" max="14796" width="8" style="4" customWidth="1"/>
    <col min="14797" max="14797" width="36" style="4" customWidth="1"/>
    <col min="14798" max="14799" width="30" style="4" customWidth="1"/>
    <col min="14800" max="14800" width="11" style="4" customWidth="1"/>
    <col min="14801" max="14801" width="8" style="4" customWidth="1"/>
    <col min="14802" max="14808" width="17" style="4" customWidth="1"/>
    <col min="14809" max="14809" width="3" style="4" customWidth="1"/>
    <col min="14810" max="14810" width="40" style="4" customWidth="1"/>
    <col min="14811" max="14811" width="4" style="4" customWidth="1"/>
    <col min="14812" max="14812" width="9" style="4" customWidth="1"/>
    <col min="14813" max="14813" width="2" style="4" customWidth="1"/>
    <col min="14814" max="14814" width="17" style="4" customWidth="1"/>
    <col min="14815" max="14815" width="2" style="4" customWidth="1"/>
    <col min="14816" max="14819" width="17" style="4" customWidth="1"/>
    <col min="14820" max="14820" width="10" style="4" customWidth="1"/>
    <col min="14821" max="14821" width="1" style="4" customWidth="1"/>
    <col min="14822" max="14822" width="2" style="4" customWidth="1"/>
    <col min="14823" max="14823" width="10" style="4" customWidth="1"/>
    <col min="14824" max="14825" width="2" style="4" customWidth="1"/>
    <col min="14826" max="14826" width="4" style="4" customWidth="1"/>
    <col min="14827" max="14827" width="6" style="4" customWidth="1"/>
    <col min="14828" max="14828" width="10" style="4" customWidth="1"/>
    <col min="14829" max="14829" width="1" style="4" customWidth="1"/>
    <col min="14830" max="15039" width="11.42578125" style="4"/>
    <col min="15040" max="15040" width="1" style="4" customWidth="1"/>
    <col min="15041" max="15041" width="4" style="4" customWidth="1"/>
    <col min="15042" max="15043" width="2" style="4" customWidth="1"/>
    <col min="15044" max="15044" width="4" style="4" customWidth="1"/>
    <col min="15045" max="15047" width="2" style="4" customWidth="1"/>
    <col min="15048" max="15048" width="4" style="4" customWidth="1"/>
    <col min="15049" max="15049" width="5" style="4" customWidth="1"/>
    <col min="15050" max="15050" width="4" style="4" customWidth="1"/>
    <col min="15051" max="15051" width="3" style="4" customWidth="1"/>
    <col min="15052" max="15052" width="8" style="4" customWidth="1"/>
    <col min="15053" max="15053" width="36" style="4" customWidth="1"/>
    <col min="15054" max="15055" width="30" style="4" customWidth="1"/>
    <col min="15056" max="15056" width="11" style="4" customWidth="1"/>
    <col min="15057" max="15057" width="8" style="4" customWidth="1"/>
    <col min="15058" max="15064" width="17" style="4" customWidth="1"/>
    <col min="15065" max="15065" width="3" style="4" customWidth="1"/>
    <col min="15066" max="15066" width="40" style="4" customWidth="1"/>
    <col min="15067" max="15067" width="4" style="4" customWidth="1"/>
    <col min="15068" max="15068" width="9" style="4" customWidth="1"/>
    <col min="15069" max="15069" width="2" style="4" customWidth="1"/>
    <col min="15070" max="15070" width="17" style="4" customWidth="1"/>
    <col min="15071" max="15071" width="2" style="4" customWidth="1"/>
    <col min="15072" max="15075" width="17" style="4" customWidth="1"/>
    <col min="15076" max="15076" width="10" style="4" customWidth="1"/>
    <col min="15077" max="15077" width="1" style="4" customWidth="1"/>
    <col min="15078" max="15078" width="2" style="4" customWidth="1"/>
    <col min="15079" max="15079" width="10" style="4" customWidth="1"/>
    <col min="15080" max="15081" width="2" style="4" customWidth="1"/>
    <col min="15082" max="15082" width="4" style="4" customWidth="1"/>
    <col min="15083" max="15083" width="6" style="4" customWidth="1"/>
    <col min="15084" max="15084" width="10" style="4" customWidth="1"/>
    <col min="15085" max="15085" width="1" style="4" customWidth="1"/>
    <col min="15086" max="15295" width="11.42578125" style="4"/>
    <col min="15296" max="15296" width="1" style="4" customWidth="1"/>
    <col min="15297" max="15297" width="4" style="4" customWidth="1"/>
    <col min="15298" max="15299" width="2" style="4" customWidth="1"/>
    <col min="15300" max="15300" width="4" style="4" customWidth="1"/>
    <col min="15301" max="15303" width="2" style="4" customWidth="1"/>
    <col min="15304" max="15304" width="4" style="4" customWidth="1"/>
    <col min="15305" max="15305" width="5" style="4" customWidth="1"/>
    <col min="15306" max="15306" width="4" style="4" customWidth="1"/>
    <col min="15307" max="15307" width="3" style="4" customWidth="1"/>
    <col min="15308" max="15308" width="8" style="4" customWidth="1"/>
    <col min="15309" max="15309" width="36" style="4" customWidth="1"/>
    <col min="15310" max="15311" width="30" style="4" customWidth="1"/>
    <col min="15312" max="15312" width="11" style="4" customWidth="1"/>
    <col min="15313" max="15313" width="8" style="4" customWidth="1"/>
    <col min="15314" max="15320" width="17" style="4" customWidth="1"/>
    <col min="15321" max="15321" width="3" style="4" customWidth="1"/>
    <col min="15322" max="15322" width="40" style="4" customWidth="1"/>
    <col min="15323" max="15323" width="4" style="4" customWidth="1"/>
    <col min="15324" max="15324" width="9" style="4" customWidth="1"/>
    <col min="15325" max="15325" width="2" style="4" customWidth="1"/>
    <col min="15326" max="15326" width="17" style="4" customWidth="1"/>
    <col min="15327" max="15327" width="2" style="4" customWidth="1"/>
    <col min="15328" max="15331" width="17" style="4" customWidth="1"/>
    <col min="15332" max="15332" width="10" style="4" customWidth="1"/>
    <col min="15333" max="15333" width="1" style="4" customWidth="1"/>
    <col min="15334" max="15334" width="2" style="4" customWidth="1"/>
    <col min="15335" max="15335" width="10" style="4" customWidth="1"/>
    <col min="15336" max="15337" width="2" style="4" customWidth="1"/>
    <col min="15338" max="15338" width="4" style="4" customWidth="1"/>
    <col min="15339" max="15339" width="6" style="4" customWidth="1"/>
    <col min="15340" max="15340" width="10" style="4" customWidth="1"/>
    <col min="15341" max="15341" width="1" style="4" customWidth="1"/>
    <col min="15342" max="15551" width="11.42578125" style="4"/>
    <col min="15552" max="15552" width="1" style="4" customWidth="1"/>
    <col min="15553" max="15553" width="4" style="4" customWidth="1"/>
    <col min="15554" max="15555" width="2" style="4" customWidth="1"/>
    <col min="15556" max="15556" width="4" style="4" customWidth="1"/>
    <col min="15557" max="15559" width="2" style="4" customWidth="1"/>
    <col min="15560" max="15560" width="4" style="4" customWidth="1"/>
    <col min="15561" max="15561" width="5" style="4" customWidth="1"/>
    <col min="15562" max="15562" width="4" style="4" customWidth="1"/>
    <col min="15563" max="15563" width="3" style="4" customWidth="1"/>
    <col min="15564" max="15564" width="8" style="4" customWidth="1"/>
    <col min="15565" max="15565" width="36" style="4" customWidth="1"/>
    <col min="15566" max="15567" width="30" style="4" customWidth="1"/>
    <col min="15568" max="15568" width="11" style="4" customWidth="1"/>
    <col min="15569" max="15569" width="8" style="4" customWidth="1"/>
    <col min="15570" max="15576" width="17" style="4" customWidth="1"/>
    <col min="15577" max="15577" width="3" style="4" customWidth="1"/>
    <col min="15578" max="15578" width="40" style="4" customWidth="1"/>
    <col min="15579" max="15579" width="4" style="4" customWidth="1"/>
    <col min="15580" max="15580" width="9" style="4" customWidth="1"/>
    <col min="15581" max="15581" width="2" style="4" customWidth="1"/>
    <col min="15582" max="15582" width="17" style="4" customWidth="1"/>
    <col min="15583" max="15583" width="2" style="4" customWidth="1"/>
    <col min="15584" max="15587" width="17" style="4" customWidth="1"/>
    <col min="15588" max="15588" width="10" style="4" customWidth="1"/>
    <col min="15589" max="15589" width="1" style="4" customWidth="1"/>
    <col min="15590" max="15590" width="2" style="4" customWidth="1"/>
    <col min="15591" max="15591" width="10" style="4" customWidth="1"/>
    <col min="15592" max="15593" width="2" style="4" customWidth="1"/>
    <col min="15594" max="15594" width="4" style="4" customWidth="1"/>
    <col min="15595" max="15595" width="6" style="4" customWidth="1"/>
    <col min="15596" max="15596" width="10" style="4" customWidth="1"/>
    <col min="15597" max="15597" width="1" style="4" customWidth="1"/>
    <col min="15598" max="15807" width="11.42578125" style="4"/>
    <col min="15808" max="15808" width="1" style="4" customWidth="1"/>
    <col min="15809" max="15809" width="4" style="4" customWidth="1"/>
    <col min="15810" max="15811" width="2" style="4" customWidth="1"/>
    <col min="15812" max="15812" width="4" style="4" customWidth="1"/>
    <col min="15813" max="15815" width="2" style="4" customWidth="1"/>
    <col min="15816" max="15816" width="4" style="4" customWidth="1"/>
    <col min="15817" max="15817" width="5" style="4" customWidth="1"/>
    <col min="15818" max="15818" width="4" style="4" customWidth="1"/>
    <col min="15819" max="15819" width="3" style="4" customWidth="1"/>
    <col min="15820" max="15820" width="8" style="4" customWidth="1"/>
    <col min="15821" max="15821" width="36" style="4" customWidth="1"/>
    <col min="15822" max="15823" width="30" style="4" customWidth="1"/>
    <col min="15824" max="15824" width="11" style="4" customWidth="1"/>
    <col min="15825" max="15825" width="8" style="4" customWidth="1"/>
    <col min="15826" max="15832" width="17" style="4" customWidth="1"/>
    <col min="15833" max="15833" width="3" style="4" customWidth="1"/>
    <col min="15834" max="15834" width="40" style="4" customWidth="1"/>
    <col min="15835" max="15835" width="4" style="4" customWidth="1"/>
    <col min="15836" max="15836" width="9" style="4" customWidth="1"/>
    <col min="15837" max="15837" width="2" style="4" customWidth="1"/>
    <col min="15838" max="15838" width="17" style="4" customWidth="1"/>
    <col min="15839" max="15839" width="2" style="4" customWidth="1"/>
    <col min="15840" max="15843" width="17" style="4" customWidth="1"/>
    <col min="15844" max="15844" width="10" style="4" customWidth="1"/>
    <col min="15845" max="15845" width="1" style="4" customWidth="1"/>
    <col min="15846" max="15846" width="2" style="4" customWidth="1"/>
    <col min="15847" max="15847" width="10" style="4" customWidth="1"/>
    <col min="15848" max="15849" width="2" style="4" customWidth="1"/>
    <col min="15850" max="15850" width="4" style="4" customWidth="1"/>
    <col min="15851" max="15851" width="6" style="4" customWidth="1"/>
    <col min="15852" max="15852" width="10" style="4" customWidth="1"/>
    <col min="15853" max="15853" width="1" style="4" customWidth="1"/>
    <col min="15854" max="16063" width="11.42578125" style="4"/>
    <col min="16064" max="16064" width="1" style="4" customWidth="1"/>
    <col min="16065" max="16065" width="4" style="4" customWidth="1"/>
    <col min="16066" max="16067" width="2" style="4" customWidth="1"/>
    <col min="16068" max="16068" width="4" style="4" customWidth="1"/>
    <col min="16069" max="16071" width="2" style="4" customWidth="1"/>
    <col min="16072" max="16072" width="4" style="4" customWidth="1"/>
    <col min="16073" max="16073" width="5" style="4" customWidth="1"/>
    <col min="16074" max="16074" width="4" style="4" customWidth="1"/>
    <col min="16075" max="16075" width="3" style="4" customWidth="1"/>
    <col min="16076" max="16076" width="8" style="4" customWidth="1"/>
    <col min="16077" max="16077" width="36" style="4" customWidth="1"/>
    <col min="16078" max="16079" width="30" style="4" customWidth="1"/>
    <col min="16080" max="16080" width="11" style="4" customWidth="1"/>
    <col min="16081" max="16081" width="8" style="4" customWidth="1"/>
    <col min="16082" max="16088" width="17" style="4" customWidth="1"/>
    <col min="16089" max="16089" width="3" style="4" customWidth="1"/>
    <col min="16090" max="16090" width="40" style="4" customWidth="1"/>
    <col min="16091" max="16091" width="4" style="4" customWidth="1"/>
    <col min="16092" max="16092" width="9" style="4" customWidth="1"/>
    <col min="16093" max="16093" width="2" style="4" customWidth="1"/>
    <col min="16094" max="16094" width="17" style="4" customWidth="1"/>
    <col min="16095" max="16095" width="2" style="4" customWidth="1"/>
    <col min="16096" max="16099" width="17" style="4" customWidth="1"/>
    <col min="16100" max="16100" width="10" style="4" customWidth="1"/>
    <col min="16101" max="16101" width="1" style="4" customWidth="1"/>
    <col min="16102" max="16102" width="2" style="4" customWidth="1"/>
    <col min="16103" max="16103" width="10" style="4" customWidth="1"/>
    <col min="16104" max="16105" width="2" style="4" customWidth="1"/>
    <col min="16106" max="16106" width="4" style="4" customWidth="1"/>
    <col min="16107" max="16107" width="6" style="4" customWidth="1"/>
    <col min="16108" max="16108" width="10" style="4" customWidth="1"/>
    <col min="16109" max="16109" width="1" style="4" customWidth="1"/>
    <col min="16110" max="16384" width="11.42578125" style="4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x14ac:dyDescent="0.25">
      <c r="A2" s="5"/>
      <c r="M2" s="6"/>
    </row>
    <row r="3" spans="1:13" x14ac:dyDescent="0.25">
      <c r="A3" s="5"/>
      <c r="M3" s="6"/>
    </row>
    <row r="4" spans="1:13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3" x14ac:dyDescent="0.2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x14ac:dyDescent="0.25">
      <c r="A6" s="32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1:13" ht="30" customHeight="1" x14ac:dyDescent="0.25">
      <c r="A7" s="7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</row>
    <row r="8" spans="1:13" x14ac:dyDescent="0.25">
      <c r="A8" s="9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10">
        <v>30000</v>
      </c>
      <c r="I8" s="11">
        <f>H8*3.04%</f>
        <v>912</v>
      </c>
      <c r="J8" s="11">
        <f>H8*2.87%</f>
        <v>861</v>
      </c>
      <c r="K8" s="10">
        <v>0</v>
      </c>
      <c r="L8" s="10">
        <v>3919.78</v>
      </c>
      <c r="M8" s="10">
        <f t="shared" ref="M8:M12" si="0">H8-I8-J8-K8-L8</f>
        <v>24307.22</v>
      </c>
    </row>
    <row r="9" spans="1:13" x14ac:dyDescent="0.25">
      <c r="A9" s="9">
        <v>2</v>
      </c>
      <c r="B9" s="9" t="s">
        <v>21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>
        <v>30000</v>
      </c>
      <c r="I9" s="11">
        <f>H9*3.04%</f>
        <v>912</v>
      </c>
      <c r="J9" s="11">
        <f>H9*2.87%</f>
        <v>861</v>
      </c>
      <c r="K9" s="10">
        <v>0</v>
      </c>
      <c r="L9" s="10">
        <v>2166.67</v>
      </c>
      <c r="M9" s="10">
        <f t="shared" si="0"/>
        <v>26060.33</v>
      </c>
    </row>
    <row r="10" spans="1:13" x14ac:dyDescent="0.25">
      <c r="A10" s="9">
        <v>3</v>
      </c>
      <c r="B10" s="12" t="s">
        <v>22</v>
      </c>
      <c r="C10" s="9" t="s">
        <v>16</v>
      </c>
      <c r="D10" s="9" t="s">
        <v>17</v>
      </c>
      <c r="E10" s="9" t="s">
        <v>18</v>
      </c>
      <c r="F10" s="9" t="s">
        <v>23</v>
      </c>
      <c r="G10" s="9" t="s">
        <v>20</v>
      </c>
      <c r="H10" s="10">
        <v>40000</v>
      </c>
      <c r="I10" s="11">
        <f>H10*3.04%</f>
        <v>1216</v>
      </c>
      <c r="J10" s="11">
        <f>H10*2.87%</f>
        <v>1148</v>
      </c>
      <c r="K10" s="10">
        <v>442.64987500000024</v>
      </c>
      <c r="L10" s="10">
        <v>2666.67</v>
      </c>
      <c r="M10" s="10">
        <f t="shared" si="0"/>
        <v>34526.680124999999</v>
      </c>
    </row>
    <row r="11" spans="1:13" x14ac:dyDescent="0.25">
      <c r="A11" s="9">
        <v>4</v>
      </c>
      <c r="B11" s="12" t="s">
        <v>24</v>
      </c>
      <c r="C11" s="12" t="s">
        <v>16</v>
      </c>
      <c r="D11" s="12" t="s">
        <v>25</v>
      </c>
      <c r="E11" s="12" t="s">
        <v>18</v>
      </c>
      <c r="F11" s="12" t="s">
        <v>23</v>
      </c>
      <c r="G11" s="12" t="s">
        <v>20</v>
      </c>
      <c r="H11" s="13">
        <v>30000</v>
      </c>
      <c r="I11" s="11">
        <f>H11*3.04%</f>
        <v>912</v>
      </c>
      <c r="J11" s="11">
        <f>H11*2.87%</f>
        <v>861</v>
      </c>
      <c r="K11" s="13">
        <v>0</v>
      </c>
      <c r="L11" s="13">
        <v>0</v>
      </c>
      <c r="M11" s="10">
        <f t="shared" si="0"/>
        <v>28227</v>
      </c>
    </row>
    <row r="12" spans="1:13" x14ac:dyDescent="0.25">
      <c r="A12" s="9">
        <v>5</v>
      </c>
      <c r="B12" s="12" t="s">
        <v>26</v>
      </c>
      <c r="C12" s="12" t="s">
        <v>27</v>
      </c>
      <c r="D12" s="12" t="s">
        <v>25</v>
      </c>
      <c r="E12" s="12" t="s">
        <v>18</v>
      </c>
      <c r="F12" s="12" t="s">
        <v>19</v>
      </c>
      <c r="G12" s="12" t="s">
        <v>20</v>
      </c>
      <c r="H12" s="13">
        <v>70000</v>
      </c>
      <c r="I12" s="11">
        <f>H12*3.04%</f>
        <v>2128</v>
      </c>
      <c r="J12" s="11">
        <f>H12*2.87%</f>
        <v>2009</v>
      </c>
      <c r="K12" s="13">
        <v>5368.48</v>
      </c>
      <c r="L12" s="13">
        <v>0</v>
      </c>
      <c r="M12" s="10">
        <f t="shared" si="0"/>
        <v>60494.520000000004</v>
      </c>
    </row>
    <row r="13" spans="1:13" x14ac:dyDescent="0.25">
      <c r="A13" s="1"/>
      <c r="B13" s="2"/>
      <c r="C13" s="2"/>
      <c r="D13" s="2"/>
      <c r="E13" s="2"/>
      <c r="F13" s="2"/>
      <c r="G13" s="2"/>
      <c r="H13" s="14">
        <f>SUM(H8:H12)</f>
        <v>200000</v>
      </c>
      <c r="I13" s="14">
        <f t="shared" ref="I13:M13" si="1">SUM(I8:I12)</f>
        <v>6080</v>
      </c>
      <c r="J13" s="14">
        <f t="shared" si="1"/>
        <v>5740</v>
      </c>
      <c r="K13" s="14">
        <f t="shared" si="1"/>
        <v>5811.1298749999996</v>
      </c>
      <c r="L13" s="14">
        <f>SUM(L8:L12)</f>
        <v>8753.1200000000008</v>
      </c>
      <c r="M13" s="14">
        <f t="shared" si="1"/>
        <v>173615.75012500002</v>
      </c>
    </row>
    <row r="14" spans="1:13" x14ac:dyDescent="0.25">
      <c r="A14" s="15"/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  <c r="M14" s="18"/>
    </row>
    <row r="15" spans="1:13" x14ac:dyDescent="0.25">
      <c r="A15" s="19">
        <v>6</v>
      </c>
      <c r="B15" s="19" t="s">
        <v>28</v>
      </c>
      <c r="C15" s="19" t="s">
        <v>29</v>
      </c>
      <c r="D15" s="19" t="s">
        <v>17</v>
      </c>
      <c r="E15" s="19" t="s">
        <v>30</v>
      </c>
      <c r="F15" s="19" t="s">
        <v>19</v>
      </c>
      <c r="G15" s="19" t="s">
        <v>20</v>
      </c>
      <c r="H15" s="20">
        <v>55000</v>
      </c>
      <c r="I15" s="11">
        <f>H15*3.04%</f>
        <v>1672</v>
      </c>
      <c r="J15" s="11">
        <f>H15*2.87%</f>
        <v>1578.5</v>
      </c>
      <c r="K15" s="20">
        <v>2271.71</v>
      </c>
      <c r="L15" s="20">
        <v>1919.78</v>
      </c>
      <c r="M15" s="10">
        <f t="shared" ref="M15" si="2">H15-I15-J15-K15-L15</f>
        <v>47558.01</v>
      </c>
    </row>
    <row r="16" spans="1:13" x14ac:dyDescent="0.25">
      <c r="A16" s="1"/>
      <c r="B16" s="2"/>
      <c r="C16" s="2"/>
      <c r="D16" s="2"/>
      <c r="E16" s="2"/>
      <c r="F16" s="2"/>
      <c r="G16" s="2"/>
      <c r="H16" s="14">
        <f t="shared" ref="H16:M16" si="3">SUM(H15:H15)</f>
        <v>55000</v>
      </c>
      <c r="I16" s="14">
        <f t="shared" si="3"/>
        <v>1672</v>
      </c>
      <c r="J16" s="14">
        <f t="shared" si="3"/>
        <v>1578.5</v>
      </c>
      <c r="K16" s="14">
        <f t="shared" si="3"/>
        <v>2271.71</v>
      </c>
      <c r="L16" s="14">
        <f>SUM(L15:L15)</f>
        <v>1919.78</v>
      </c>
      <c r="M16" s="14">
        <f t="shared" si="3"/>
        <v>47558.01</v>
      </c>
    </row>
    <row r="17" spans="1:13" x14ac:dyDescent="0.25">
      <c r="A17" s="15"/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  <c r="M17" s="18"/>
    </row>
    <row r="18" spans="1:13" x14ac:dyDescent="0.25">
      <c r="A18" s="9">
        <v>7</v>
      </c>
      <c r="B18" s="9" t="s">
        <v>31</v>
      </c>
      <c r="C18" s="9" t="s">
        <v>32</v>
      </c>
      <c r="D18" s="9" t="s">
        <v>17</v>
      </c>
      <c r="E18" s="9" t="s">
        <v>33</v>
      </c>
      <c r="F18" s="9" t="s">
        <v>19</v>
      </c>
      <c r="G18" s="9" t="s">
        <v>20</v>
      </c>
      <c r="H18" s="10">
        <v>48000</v>
      </c>
      <c r="I18" s="11">
        <f t="shared" ref="I18:I20" si="4">H18*3.04%</f>
        <v>1459.2</v>
      </c>
      <c r="J18" s="11">
        <f t="shared" ref="J18:J20" si="5">H18*2.87%</f>
        <v>1377.6</v>
      </c>
      <c r="K18" s="10">
        <v>1571.73</v>
      </c>
      <c r="L18" s="10">
        <v>2993.33</v>
      </c>
      <c r="M18" s="10">
        <f t="shared" ref="M18:M20" si="6">H18-I18-J18-K18-L18</f>
        <v>40598.14</v>
      </c>
    </row>
    <row r="19" spans="1:13" x14ac:dyDescent="0.25">
      <c r="A19" s="9">
        <v>8</v>
      </c>
      <c r="B19" s="9" t="s">
        <v>34</v>
      </c>
      <c r="C19" s="9" t="s">
        <v>35</v>
      </c>
      <c r="D19" s="9" t="s">
        <v>25</v>
      </c>
      <c r="E19" s="9" t="s">
        <v>33</v>
      </c>
      <c r="F19" s="9" t="s">
        <v>23</v>
      </c>
      <c r="G19" s="9" t="s">
        <v>20</v>
      </c>
      <c r="H19" s="10">
        <v>68000</v>
      </c>
      <c r="I19" s="11">
        <f t="shared" si="4"/>
        <v>2067.1999999999998</v>
      </c>
      <c r="J19" s="11">
        <f t="shared" si="5"/>
        <v>1951.6</v>
      </c>
      <c r="K19" s="10">
        <v>4992.12</v>
      </c>
      <c r="L19" s="10">
        <v>7666.67</v>
      </c>
      <c r="M19" s="10">
        <f t="shared" si="6"/>
        <v>51322.41</v>
      </c>
    </row>
    <row r="20" spans="1:13" x14ac:dyDescent="0.25">
      <c r="A20" s="9">
        <v>9</v>
      </c>
      <c r="B20" s="9" t="s">
        <v>36</v>
      </c>
      <c r="C20" s="9" t="s">
        <v>37</v>
      </c>
      <c r="D20" s="9" t="s">
        <v>25</v>
      </c>
      <c r="E20" s="9" t="s">
        <v>33</v>
      </c>
      <c r="F20" s="9" t="s">
        <v>23</v>
      </c>
      <c r="G20" s="9" t="s">
        <v>20</v>
      </c>
      <c r="H20" s="10">
        <v>65000</v>
      </c>
      <c r="I20" s="11">
        <f t="shared" si="4"/>
        <v>1976</v>
      </c>
      <c r="J20" s="11">
        <f t="shared" si="5"/>
        <v>1865.5</v>
      </c>
      <c r="K20" s="10">
        <v>4427.5788749999992</v>
      </c>
      <c r="L20" s="10">
        <v>5000</v>
      </c>
      <c r="M20" s="10">
        <f t="shared" si="6"/>
        <v>51730.921125000001</v>
      </c>
    </row>
    <row r="21" spans="1:13" x14ac:dyDescent="0.25">
      <c r="A21" s="1"/>
      <c r="B21" s="2"/>
      <c r="C21" s="2"/>
      <c r="D21" s="2"/>
      <c r="E21" s="2"/>
      <c r="F21" s="2"/>
      <c r="G21" s="2"/>
      <c r="H21" s="14">
        <f t="shared" ref="H21:M21" si="7">SUM(H18:H20)</f>
        <v>181000</v>
      </c>
      <c r="I21" s="14">
        <f t="shared" si="7"/>
        <v>5502.4</v>
      </c>
      <c r="J21" s="14">
        <f t="shared" si="7"/>
        <v>5194.7</v>
      </c>
      <c r="K21" s="14">
        <f t="shared" si="7"/>
        <v>10991.428875</v>
      </c>
      <c r="L21" s="14">
        <f>SUM(L18:L20)</f>
        <v>15660</v>
      </c>
      <c r="M21" s="14">
        <f t="shared" si="7"/>
        <v>143651.47112500001</v>
      </c>
    </row>
    <row r="22" spans="1:13" x14ac:dyDescent="0.25">
      <c r="A22" s="15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8"/>
    </row>
    <row r="23" spans="1:13" x14ac:dyDescent="0.25">
      <c r="A23" s="9">
        <v>10</v>
      </c>
      <c r="B23" s="9" t="s">
        <v>38</v>
      </c>
      <c r="C23" s="9" t="s">
        <v>39</v>
      </c>
      <c r="D23" s="9" t="s">
        <v>25</v>
      </c>
      <c r="E23" s="9" t="s">
        <v>40</v>
      </c>
      <c r="F23" s="9" t="s">
        <v>23</v>
      </c>
      <c r="G23" s="9" t="s">
        <v>20</v>
      </c>
      <c r="H23" s="10">
        <v>65000</v>
      </c>
      <c r="I23" s="11">
        <f>H23*3.04%</f>
        <v>1976</v>
      </c>
      <c r="J23" s="11">
        <f>H23*2.87%</f>
        <v>1865.5</v>
      </c>
      <c r="K23" s="10">
        <v>4427.58</v>
      </c>
      <c r="L23" s="10">
        <v>0</v>
      </c>
      <c r="M23" s="10">
        <f>H23-I23-J23-K23-L23</f>
        <v>56730.92</v>
      </c>
    </row>
    <row r="24" spans="1:13" x14ac:dyDescent="0.25">
      <c r="A24" s="1"/>
      <c r="B24" s="2"/>
      <c r="C24" s="2"/>
      <c r="D24" s="2"/>
      <c r="E24" s="2"/>
      <c r="F24" s="2"/>
      <c r="G24" s="2"/>
      <c r="H24" s="14">
        <f>SUM(H23)</f>
        <v>65000</v>
      </c>
      <c r="I24" s="14">
        <f t="shared" ref="I24:M24" si="8">SUM(I23)</f>
        <v>1976</v>
      </c>
      <c r="J24" s="14">
        <f t="shared" si="8"/>
        <v>1865.5</v>
      </c>
      <c r="K24" s="14">
        <f t="shared" si="8"/>
        <v>4427.58</v>
      </c>
      <c r="L24" s="14">
        <f t="shared" si="8"/>
        <v>0</v>
      </c>
      <c r="M24" s="14">
        <f t="shared" si="8"/>
        <v>56730.92</v>
      </c>
    </row>
    <row r="25" spans="1:13" x14ac:dyDescent="0.25">
      <c r="A25" s="15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18"/>
    </row>
    <row r="26" spans="1:13" x14ac:dyDescent="0.25">
      <c r="A26" s="9">
        <v>11</v>
      </c>
      <c r="B26" s="9" t="s">
        <v>41</v>
      </c>
      <c r="C26" s="9" t="s">
        <v>32</v>
      </c>
      <c r="D26" s="9" t="s">
        <v>17</v>
      </c>
      <c r="E26" s="9" t="s">
        <v>42</v>
      </c>
      <c r="F26" s="9" t="s">
        <v>19</v>
      </c>
      <c r="G26" s="9" t="s">
        <v>20</v>
      </c>
      <c r="H26" s="10">
        <v>45000</v>
      </c>
      <c r="I26" s="11">
        <f t="shared" ref="I26:I28" si="9">H26*3.04%</f>
        <v>1368</v>
      </c>
      <c r="J26" s="11">
        <f t="shared" ref="J26:J28" si="10">H26*2.87%</f>
        <v>1291.5</v>
      </c>
      <c r="K26" s="10">
        <v>1148.33</v>
      </c>
      <c r="L26" s="10">
        <v>0</v>
      </c>
      <c r="M26" s="10">
        <f>H26-I26-J26-K26-L26</f>
        <v>41192.17</v>
      </c>
    </row>
    <row r="27" spans="1:13" x14ac:dyDescent="0.25">
      <c r="A27" s="9">
        <v>12</v>
      </c>
      <c r="B27" s="9" t="s">
        <v>43</v>
      </c>
      <c r="C27" s="9" t="s">
        <v>35</v>
      </c>
      <c r="D27" s="9" t="s">
        <v>25</v>
      </c>
      <c r="E27" s="9" t="s">
        <v>42</v>
      </c>
      <c r="F27" s="9" t="s">
        <v>19</v>
      </c>
      <c r="G27" s="9" t="s">
        <v>20</v>
      </c>
      <c r="H27" s="10">
        <v>50000</v>
      </c>
      <c r="I27" s="11">
        <f t="shared" si="9"/>
        <v>1520</v>
      </c>
      <c r="J27" s="11">
        <f t="shared" si="10"/>
        <v>1435</v>
      </c>
      <c r="K27" s="10">
        <v>1566.03</v>
      </c>
      <c r="L27" s="10">
        <v>1919.78</v>
      </c>
      <c r="M27" s="10">
        <f t="shared" ref="M27:M28" si="11">H27-I27-J27-K27-L27</f>
        <v>43559.19</v>
      </c>
    </row>
    <row r="28" spans="1:13" x14ac:dyDescent="0.25">
      <c r="A28" s="9">
        <v>13</v>
      </c>
      <c r="B28" s="9" t="s">
        <v>44</v>
      </c>
      <c r="C28" s="9" t="s">
        <v>39</v>
      </c>
      <c r="D28" s="9" t="s">
        <v>25</v>
      </c>
      <c r="E28" s="9" t="s">
        <v>42</v>
      </c>
      <c r="F28" s="9" t="s">
        <v>19</v>
      </c>
      <c r="G28" s="9" t="s">
        <v>20</v>
      </c>
      <c r="H28" s="10">
        <v>60000</v>
      </c>
      <c r="I28" s="11">
        <f t="shared" si="9"/>
        <v>1824</v>
      </c>
      <c r="J28" s="11">
        <f t="shared" si="10"/>
        <v>1722</v>
      </c>
      <c r="K28" s="10">
        <v>3102.72</v>
      </c>
      <c r="L28" s="10">
        <v>1919.78</v>
      </c>
      <c r="M28" s="10">
        <f t="shared" si="11"/>
        <v>51431.5</v>
      </c>
    </row>
    <row r="29" spans="1:13" x14ac:dyDescent="0.25">
      <c r="A29" s="1"/>
      <c r="B29" s="2"/>
      <c r="C29" s="2"/>
      <c r="D29" s="2"/>
      <c r="E29" s="2"/>
      <c r="F29" s="2"/>
      <c r="G29" s="2"/>
      <c r="H29" s="14">
        <f>SUM(H26:H28)</f>
        <v>155000</v>
      </c>
      <c r="I29" s="14">
        <f t="shared" ref="I29:M29" si="12">SUM(I26:I28)</f>
        <v>4712</v>
      </c>
      <c r="J29" s="14">
        <f t="shared" si="12"/>
        <v>4448.5</v>
      </c>
      <c r="K29" s="14">
        <f t="shared" si="12"/>
        <v>5817.08</v>
      </c>
      <c r="L29" s="14">
        <f>SUM(L26:L28)</f>
        <v>3839.56</v>
      </c>
      <c r="M29" s="14">
        <f t="shared" si="12"/>
        <v>136182.85999999999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18"/>
    </row>
    <row r="31" spans="1:13" x14ac:dyDescent="0.25">
      <c r="A31" s="9">
        <v>14</v>
      </c>
      <c r="B31" s="9" t="s">
        <v>45</v>
      </c>
      <c r="C31" s="9" t="s">
        <v>32</v>
      </c>
      <c r="D31" s="9" t="s">
        <v>17</v>
      </c>
      <c r="E31" s="9" t="s">
        <v>46</v>
      </c>
      <c r="F31" s="9" t="s">
        <v>19</v>
      </c>
      <c r="G31" s="9" t="s">
        <v>20</v>
      </c>
      <c r="H31" s="10">
        <v>45000</v>
      </c>
      <c r="I31" s="11">
        <f t="shared" ref="I31:I33" si="13">H31*3.04%</f>
        <v>1368</v>
      </c>
      <c r="J31" s="11">
        <f t="shared" ref="J31:J33" si="14">H31*2.87%</f>
        <v>1291.5</v>
      </c>
      <c r="K31" s="10">
        <v>1148.33</v>
      </c>
      <c r="L31" s="10">
        <v>6184.34</v>
      </c>
      <c r="M31" s="10">
        <f t="shared" ref="M31:M33" si="15">H31-I31-J31-K31-L31</f>
        <v>35007.83</v>
      </c>
    </row>
    <row r="32" spans="1:13" x14ac:dyDescent="0.25">
      <c r="A32" s="9">
        <v>15</v>
      </c>
      <c r="B32" s="9" t="s">
        <v>47</v>
      </c>
      <c r="C32" s="9" t="s">
        <v>48</v>
      </c>
      <c r="D32" s="9" t="s">
        <v>25</v>
      </c>
      <c r="E32" s="9" t="s">
        <v>46</v>
      </c>
      <c r="F32" s="9" t="s">
        <v>23</v>
      </c>
      <c r="G32" s="9" t="s">
        <v>20</v>
      </c>
      <c r="H32" s="10">
        <v>80000</v>
      </c>
      <c r="I32" s="11">
        <f t="shared" si="13"/>
        <v>2432</v>
      </c>
      <c r="J32" s="11">
        <f t="shared" si="14"/>
        <v>2296</v>
      </c>
      <c r="K32" s="10">
        <v>7400.87</v>
      </c>
      <c r="L32" s="10">
        <v>0</v>
      </c>
      <c r="M32" s="10">
        <f t="shared" si="15"/>
        <v>67871.13</v>
      </c>
    </row>
    <row r="33" spans="1:13" x14ac:dyDescent="0.25">
      <c r="A33" s="9">
        <v>16</v>
      </c>
      <c r="B33" s="9" t="s">
        <v>49</v>
      </c>
      <c r="C33" s="9" t="s">
        <v>39</v>
      </c>
      <c r="D33" s="9" t="s">
        <v>25</v>
      </c>
      <c r="E33" s="9" t="s">
        <v>46</v>
      </c>
      <c r="F33" s="9" t="s">
        <v>19</v>
      </c>
      <c r="G33" s="9" t="s">
        <v>20</v>
      </c>
      <c r="H33" s="10">
        <v>65000</v>
      </c>
      <c r="I33" s="11">
        <f t="shared" si="13"/>
        <v>1976</v>
      </c>
      <c r="J33" s="11">
        <f t="shared" si="14"/>
        <v>1865.5</v>
      </c>
      <c r="K33" s="10">
        <v>4427.58</v>
      </c>
      <c r="L33" s="10">
        <v>7766.67</v>
      </c>
      <c r="M33" s="10">
        <f t="shared" si="15"/>
        <v>48964.25</v>
      </c>
    </row>
    <row r="34" spans="1:13" x14ac:dyDescent="0.25">
      <c r="A34" s="1"/>
      <c r="B34" s="2"/>
      <c r="C34" s="2"/>
      <c r="D34" s="2"/>
      <c r="E34" s="2"/>
      <c r="F34" s="2"/>
      <c r="G34" s="2"/>
      <c r="H34" s="14">
        <f>SUM(H31:H33)</f>
        <v>190000</v>
      </c>
      <c r="I34" s="14">
        <f t="shared" ref="I34:M34" si="16">SUM(I31:I33)</f>
        <v>5776</v>
      </c>
      <c r="J34" s="14">
        <f t="shared" si="16"/>
        <v>5453</v>
      </c>
      <c r="K34" s="14">
        <f t="shared" si="16"/>
        <v>12976.78</v>
      </c>
      <c r="L34" s="14">
        <f>SUM(L31:L33)</f>
        <v>13951.01</v>
      </c>
      <c r="M34" s="14">
        <f t="shared" si="16"/>
        <v>151843.21000000002</v>
      </c>
    </row>
    <row r="35" spans="1:13" x14ac:dyDescent="0.25">
      <c r="A35" s="15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18"/>
    </row>
    <row r="36" spans="1:13" x14ac:dyDescent="0.25">
      <c r="A36" s="9">
        <v>17</v>
      </c>
      <c r="B36" s="9" t="s">
        <v>50</v>
      </c>
      <c r="C36" s="9" t="s">
        <v>16</v>
      </c>
      <c r="D36" s="9" t="s">
        <v>17</v>
      </c>
      <c r="E36" s="9" t="s">
        <v>51</v>
      </c>
      <c r="F36" s="9" t="s">
        <v>23</v>
      </c>
      <c r="G36" s="9" t="s">
        <v>20</v>
      </c>
      <c r="H36" s="10">
        <v>30000</v>
      </c>
      <c r="I36" s="11">
        <f t="shared" ref="I36:I37" si="17">H36*3.04%</f>
        <v>912</v>
      </c>
      <c r="J36" s="11">
        <f t="shared" ref="J36:J37" si="18">H36*2.87%</f>
        <v>861</v>
      </c>
      <c r="K36" s="10">
        <v>0</v>
      </c>
      <c r="L36" s="10">
        <v>0</v>
      </c>
      <c r="M36" s="10">
        <f t="shared" ref="M36:M37" si="19">H36-I36-J36-K36-L36</f>
        <v>28227</v>
      </c>
    </row>
    <row r="37" spans="1:13" x14ac:dyDescent="0.25">
      <c r="A37" s="9">
        <v>18</v>
      </c>
      <c r="B37" s="9" t="s">
        <v>52</v>
      </c>
      <c r="C37" s="9" t="s">
        <v>39</v>
      </c>
      <c r="D37" s="9" t="s">
        <v>25</v>
      </c>
      <c r="E37" s="9" t="s">
        <v>51</v>
      </c>
      <c r="F37" s="9" t="s">
        <v>19</v>
      </c>
      <c r="G37" s="9" t="s">
        <v>20</v>
      </c>
      <c r="H37" s="10">
        <v>65000</v>
      </c>
      <c r="I37" s="11">
        <f t="shared" si="17"/>
        <v>1976</v>
      </c>
      <c r="J37" s="11">
        <f t="shared" si="18"/>
        <v>1865.5</v>
      </c>
      <c r="K37" s="10">
        <v>4427.5788749999992</v>
      </c>
      <c r="L37" s="10">
        <v>0</v>
      </c>
      <c r="M37" s="10">
        <f t="shared" si="19"/>
        <v>56730.921125000001</v>
      </c>
    </row>
    <row r="38" spans="1:13" x14ac:dyDescent="0.25">
      <c r="A38" s="1"/>
      <c r="B38" s="2"/>
      <c r="C38" s="2"/>
      <c r="D38" s="2"/>
      <c r="E38" s="2"/>
      <c r="F38" s="2"/>
      <c r="G38" s="2"/>
      <c r="H38" s="14">
        <f>SUM(H36:H37)</f>
        <v>95000</v>
      </c>
      <c r="I38" s="14">
        <f t="shared" ref="I38:M38" si="20">SUM(I36:I37)</f>
        <v>2888</v>
      </c>
      <c r="J38" s="14">
        <f t="shared" si="20"/>
        <v>2726.5</v>
      </c>
      <c r="K38" s="14">
        <f t="shared" si="20"/>
        <v>4427.5788749999992</v>
      </c>
      <c r="L38" s="14">
        <f t="shared" si="20"/>
        <v>0</v>
      </c>
      <c r="M38" s="14">
        <f t="shared" si="20"/>
        <v>84957.921124999993</v>
      </c>
    </row>
    <row r="39" spans="1:13" x14ac:dyDescent="0.25">
      <c r="A39" s="15"/>
      <c r="B39" s="16"/>
      <c r="C39" s="16"/>
      <c r="D39" s="16"/>
      <c r="E39" s="16"/>
      <c r="F39" s="16"/>
      <c r="G39" s="16"/>
      <c r="H39" s="17"/>
      <c r="I39" s="17"/>
      <c r="J39" s="17"/>
      <c r="K39" s="17"/>
      <c r="L39" s="17"/>
      <c r="M39" s="18"/>
    </row>
    <row r="40" spans="1:13" x14ac:dyDescent="0.25">
      <c r="A40" s="9">
        <v>19</v>
      </c>
      <c r="B40" s="9" t="s">
        <v>53</v>
      </c>
      <c r="C40" s="9" t="s">
        <v>32</v>
      </c>
      <c r="D40" s="9" t="s">
        <v>17</v>
      </c>
      <c r="E40" s="9" t="s">
        <v>54</v>
      </c>
      <c r="F40" s="9" t="s">
        <v>19</v>
      </c>
      <c r="G40" s="9" t="s">
        <v>20</v>
      </c>
      <c r="H40" s="10">
        <v>45000</v>
      </c>
      <c r="I40" s="11">
        <f t="shared" ref="I40:I41" si="21">H40*3.04%</f>
        <v>1368</v>
      </c>
      <c r="J40" s="11">
        <f t="shared" ref="J40:J41" si="22">H40*2.87%</f>
        <v>1291.5</v>
      </c>
      <c r="K40" s="10">
        <v>1148.33</v>
      </c>
      <c r="L40" s="10">
        <v>0</v>
      </c>
      <c r="M40" s="10">
        <f t="shared" ref="M40:M41" si="23">H40-I40-J40-K40-L40</f>
        <v>41192.17</v>
      </c>
    </row>
    <row r="41" spans="1:13" x14ac:dyDescent="0.25">
      <c r="A41" s="9">
        <v>20</v>
      </c>
      <c r="B41" s="9" t="s">
        <v>55</v>
      </c>
      <c r="C41" s="9" t="s">
        <v>37</v>
      </c>
      <c r="D41" s="9" t="s">
        <v>25</v>
      </c>
      <c r="E41" s="9" t="s">
        <v>54</v>
      </c>
      <c r="F41" s="9" t="s">
        <v>19</v>
      </c>
      <c r="G41" s="9" t="s">
        <v>20</v>
      </c>
      <c r="H41" s="10">
        <v>70000</v>
      </c>
      <c r="I41" s="11">
        <f t="shared" si="21"/>
        <v>2128</v>
      </c>
      <c r="J41" s="11">
        <f t="shared" si="22"/>
        <v>2009</v>
      </c>
      <c r="K41" s="10">
        <v>5368.4788749999989</v>
      </c>
      <c r="L41" s="10">
        <v>0</v>
      </c>
      <c r="M41" s="10">
        <f t="shared" si="23"/>
        <v>60494.521124999999</v>
      </c>
    </row>
    <row r="42" spans="1:13" x14ac:dyDescent="0.25">
      <c r="A42" s="1"/>
      <c r="B42" s="2"/>
      <c r="C42" s="2"/>
      <c r="D42" s="2"/>
      <c r="E42" s="2"/>
      <c r="F42" s="2"/>
      <c r="G42" s="2"/>
      <c r="H42" s="14">
        <f>SUM(H40:H41)</f>
        <v>115000</v>
      </c>
      <c r="I42" s="14">
        <f t="shared" ref="I42:M42" si="24">SUM(I40:I41)</f>
        <v>3496</v>
      </c>
      <c r="J42" s="14">
        <f t="shared" si="24"/>
        <v>3300.5</v>
      </c>
      <c r="K42" s="14">
        <f t="shared" si="24"/>
        <v>6516.8088749999988</v>
      </c>
      <c r="L42" s="14">
        <f t="shared" si="24"/>
        <v>0</v>
      </c>
      <c r="M42" s="14">
        <f t="shared" si="24"/>
        <v>101686.691125</v>
      </c>
    </row>
    <row r="43" spans="1:13" x14ac:dyDescent="0.25">
      <c r="A43" s="15"/>
      <c r="B43" s="16"/>
      <c r="C43" s="16"/>
      <c r="D43" s="16"/>
      <c r="E43" s="16"/>
      <c r="F43" s="16"/>
      <c r="G43" s="16"/>
      <c r="H43" s="17"/>
      <c r="I43" s="17"/>
      <c r="J43" s="17"/>
      <c r="K43" s="17"/>
      <c r="L43" s="17"/>
      <c r="M43" s="18"/>
    </row>
    <row r="44" spans="1:13" x14ac:dyDescent="0.25">
      <c r="A44" s="9">
        <v>21</v>
      </c>
      <c r="B44" s="9" t="s">
        <v>56</v>
      </c>
      <c r="C44" s="9" t="s">
        <v>16</v>
      </c>
      <c r="D44" s="9" t="s">
        <v>17</v>
      </c>
      <c r="E44" s="9" t="s">
        <v>57</v>
      </c>
      <c r="F44" s="9" t="s">
        <v>19</v>
      </c>
      <c r="G44" s="9" t="s">
        <v>20</v>
      </c>
      <c r="H44" s="10">
        <v>30000</v>
      </c>
      <c r="I44" s="11">
        <f t="shared" ref="I44:I46" si="25">H44*3.04%</f>
        <v>912</v>
      </c>
      <c r="J44" s="11">
        <f t="shared" ref="J44:J46" si="26">H44*2.87%</f>
        <v>861</v>
      </c>
      <c r="K44" s="10">
        <v>0</v>
      </c>
      <c r="L44" s="10">
        <v>0</v>
      </c>
      <c r="M44" s="10">
        <f t="shared" ref="M44:M46" si="27">H44-I44-J44-K44-L44</f>
        <v>28227</v>
      </c>
    </row>
    <row r="45" spans="1:13" x14ac:dyDescent="0.25">
      <c r="A45" s="9">
        <v>22</v>
      </c>
      <c r="B45" s="9" t="s">
        <v>58</v>
      </c>
      <c r="C45" s="9" t="s">
        <v>16</v>
      </c>
      <c r="D45" s="9" t="s">
        <v>17</v>
      </c>
      <c r="E45" s="9" t="s">
        <v>57</v>
      </c>
      <c r="F45" s="9" t="s">
        <v>19</v>
      </c>
      <c r="G45" s="9" t="s">
        <v>20</v>
      </c>
      <c r="H45" s="10">
        <v>30000</v>
      </c>
      <c r="I45" s="11">
        <f t="shared" si="25"/>
        <v>912</v>
      </c>
      <c r="J45" s="11">
        <f t="shared" si="26"/>
        <v>861</v>
      </c>
      <c r="K45" s="10">
        <v>0</v>
      </c>
      <c r="L45" s="10">
        <v>0</v>
      </c>
      <c r="M45" s="10">
        <f t="shared" si="27"/>
        <v>28227</v>
      </c>
    </row>
    <row r="46" spans="1:13" x14ac:dyDescent="0.25">
      <c r="A46" s="9">
        <v>23</v>
      </c>
      <c r="B46" s="9" t="s">
        <v>59</v>
      </c>
      <c r="C46" s="9" t="s">
        <v>60</v>
      </c>
      <c r="D46" s="9" t="s">
        <v>25</v>
      </c>
      <c r="E46" s="9" t="s">
        <v>57</v>
      </c>
      <c r="F46" s="9" t="s">
        <v>23</v>
      </c>
      <c r="G46" s="9" t="s">
        <v>20</v>
      </c>
      <c r="H46" s="10">
        <v>50000</v>
      </c>
      <c r="I46" s="11">
        <f t="shared" si="25"/>
        <v>1520</v>
      </c>
      <c r="J46" s="11">
        <f t="shared" si="26"/>
        <v>1435</v>
      </c>
      <c r="K46" s="10">
        <v>1854</v>
      </c>
      <c r="L46" s="10">
        <v>0</v>
      </c>
      <c r="M46" s="10">
        <f t="shared" si="27"/>
        <v>45191</v>
      </c>
    </row>
    <row r="47" spans="1:13" x14ac:dyDescent="0.25">
      <c r="A47" s="1"/>
      <c r="B47" s="2"/>
      <c r="C47" s="2"/>
      <c r="D47" s="2"/>
      <c r="E47" s="2"/>
      <c r="F47" s="2"/>
      <c r="G47" s="2"/>
      <c r="H47" s="14">
        <f>SUM(H44:H46)</f>
        <v>110000</v>
      </c>
      <c r="I47" s="14">
        <f t="shared" ref="I47:M47" si="28">SUM(I44:I46)</f>
        <v>3344</v>
      </c>
      <c r="J47" s="14">
        <f t="shared" si="28"/>
        <v>3157</v>
      </c>
      <c r="K47" s="14">
        <f t="shared" si="28"/>
        <v>1854</v>
      </c>
      <c r="L47" s="14">
        <f t="shared" si="28"/>
        <v>0</v>
      </c>
      <c r="M47" s="14">
        <f t="shared" si="28"/>
        <v>101645</v>
      </c>
    </row>
    <row r="48" spans="1:13" x14ac:dyDescent="0.25">
      <c r="A48" s="15"/>
      <c r="B48" s="16"/>
      <c r="C48" s="16"/>
      <c r="D48" s="16"/>
      <c r="E48" s="16"/>
      <c r="F48" s="16"/>
      <c r="G48" s="16"/>
      <c r="H48" s="17"/>
      <c r="I48" s="17"/>
      <c r="J48" s="17"/>
      <c r="K48" s="17"/>
      <c r="L48" s="17"/>
      <c r="M48" s="18"/>
    </row>
    <row r="49" spans="1:13" x14ac:dyDescent="0.25">
      <c r="A49" s="9">
        <v>24</v>
      </c>
      <c r="B49" s="9" t="s">
        <v>61</v>
      </c>
      <c r="C49" s="9" t="s">
        <v>32</v>
      </c>
      <c r="D49" s="9" t="s">
        <v>17</v>
      </c>
      <c r="E49" s="9" t="s">
        <v>62</v>
      </c>
      <c r="F49" s="9" t="s">
        <v>19</v>
      </c>
      <c r="G49" s="9" t="s">
        <v>20</v>
      </c>
      <c r="H49" s="10">
        <v>45000</v>
      </c>
      <c r="I49" s="11">
        <f t="shared" ref="I49:I51" si="29">H49*3.04%</f>
        <v>1368</v>
      </c>
      <c r="J49" s="11">
        <f t="shared" ref="J49:J51" si="30">H49*2.87%</f>
        <v>1291.5</v>
      </c>
      <c r="K49" s="10">
        <v>1148.33</v>
      </c>
      <c r="L49" s="10">
        <v>7333.33</v>
      </c>
      <c r="M49" s="10">
        <f t="shared" ref="M49:M51" si="31">H49-I49-J49-K49-L49</f>
        <v>33858.839999999997</v>
      </c>
    </row>
    <row r="50" spans="1:13" x14ac:dyDescent="0.25">
      <c r="A50" s="9">
        <v>25</v>
      </c>
      <c r="B50" s="9" t="s">
        <v>63</v>
      </c>
      <c r="C50" s="9" t="s">
        <v>64</v>
      </c>
      <c r="D50" s="9" t="s">
        <v>65</v>
      </c>
      <c r="E50" s="9" t="s">
        <v>62</v>
      </c>
      <c r="F50" s="9" t="s">
        <v>19</v>
      </c>
      <c r="G50" s="9" t="s">
        <v>20</v>
      </c>
      <c r="H50" s="10">
        <v>30000</v>
      </c>
      <c r="I50" s="11">
        <f t="shared" si="29"/>
        <v>912</v>
      </c>
      <c r="J50" s="11">
        <f t="shared" si="30"/>
        <v>861</v>
      </c>
      <c r="K50" s="10">
        <v>0</v>
      </c>
      <c r="L50" s="10">
        <v>2419.7800000000002</v>
      </c>
      <c r="M50" s="10">
        <f t="shared" si="31"/>
        <v>25807.22</v>
      </c>
    </row>
    <row r="51" spans="1:13" x14ac:dyDescent="0.25">
      <c r="A51" s="9">
        <v>26</v>
      </c>
      <c r="B51" s="9" t="s">
        <v>66</v>
      </c>
      <c r="C51" s="9" t="s">
        <v>67</v>
      </c>
      <c r="D51" s="9" t="s">
        <v>25</v>
      </c>
      <c r="E51" s="9" t="s">
        <v>62</v>
      </c>
      <c r="F51" s="9" t="s">
        <v>19</v>
      </c>
      <c r="G51" s="9" t="s">
        <v>20</v>
      </c>
      <c r="H51" s="10">
        <v>80000</v>
      </c>
      <c r="I51" s="11">
        <f t="shared" si="29"/>
        <v>2432</v>
      </c>
      <c r="J51" s="11">
        <f t="shared" si="30"/>
        <v>2296</v>
      </c>
      <c r="K51" s="10">
        <v>7400.8661666666649</v>
      </c>
      <c r="L51" s="10">
        <v>19822.7</v>
      </c>
      <c r="M51" s="10">
        <f t="shared" si="31"/>
        <v>48048.433833333344</v>
      </c>
    </row>
    <row r="52" spans="1:13" x14ac:dyDescent="0.25">
      <c r="A52" s="1"/>
      <c r="B52" s="2"/>
      <c r="C52" s="2"/>
      <c r="D52" s="2"/>
      <c r="E52" s="2"/>
      <c r="F52" s="2"/>
      <c r="G52" s="2"/>
      <c r="H52" s="14">
        <f>SUM(H49:H51)</f>
        <v>155000</v>
      </c>
      <c r="I52" s="14">
        <f t="shared" ref="I52:M52" si="32">SUM(I49:I51)</f>
        <v>4712</v>
      </c>
      <c r="J52" s="14">
        <f t="shared" si="32"/>
        <v>4448.5</v>
      </c>
      <c r="K52" s="14">
        <f t="shared" si="32"/>
        <v>8549.1961666666648</v>
      </c>
      <c r="L52" s="14">
        <f>SUM(L49:L51)</f>
        <v>29575.81</v>
      </c>
      <c r="M52" s="14">
        <f t="shared" si="32"/>
        <v>107714.49383333334</v>
      </c>
    </row>
    <row r="53" spans="1:13" x14ac:dyDescent="0.25">
      <c r="A53" s="15"/>
      <c r="B53" s="16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8"/>
    </row>
    <row r="54" spans="1:13" x14ac:dyDescent="0.25">
      <c r="A54" s="9">
        <v>27</v>
      </c>
      <c r="B54" s="9" t="s">
        <v>68</v>
      </c>
      <c r="C54" s="9" t="s">
        <v>32</v>
      </c>
      <c r="D54" s="9" t="s">
        <v>17</v>
      </c>
      <c r="E54" s="9" t="s">
        <v>69</v>
      </c>
      <c r="F54" s="9" t="s">
        <v>19</v>
      </c>
      <c r="G54" s="9" t="s">
        <v>20</v>
      </c>
      <c r="H54" s="10">
        <v>45000</v>
      </c>
      <c r="I54" s="11">
        <f t="shared" ref="I54:I56" si="33">H54*3.04%</f>
        <v>1368</v>
      </c>
      <c r="J54" s="11">
        <f t="shared" ref="J54:J56" si="34">H54*2.87%</f>
        <v>1291.5</v>
      </c>
      <c r="K54" s="10">
        <v>1148.33</v>
      </c>
      <c r="L54" s="10">
        <v>0</v>
      </c>
      <c r="M54" s="10">
        <f t="shared" ref="M54:M56" si="35">H54-I54-J54-K54-L54</f>
        <v>41192.17</v>
      </c>
    </row>
    <row r="55" spans="1:13" x14ac:dyDescent="0.25">
      <c r="A55" s="9">
        <v>28</v>
      </c>
      <c r="B55" s="9" t="s">
        <v>70</v>
      </c>
      <c r="C55" s="9" t="s">
        <v>71</v>
      </c>
      <c r="D55" s="9" t="s">
        <v>72</v>
      </c>
      <c r="E55" s="9" t="s">
        <v>69</v>
      </c>
      <c r="F55" s="9" t="s">
        <v>19</v>
      </c>
      <c r="G55" s="9" t="s">
        <v>20</v>
      </c>
      <c r="H55" s="10">
        <v>55000</v>
      </c>
      <c r="I55" s="11">
        <f t="shared" si="33"/>
        <v>1672</v>
      </c>
      <c r="J55" s="11">
        <f t="shared" si="34"/>
        <v>1578.5</v>
      </c>
      <c r="K55" s="10">
        <v>2559.6799999999998</v>
      </c>
      <c r="L55" s="10">
        <v>0</v>
      </c>
      <c r="M55" s="10">
        <f t="shared" si="35"/>
        <v>49189.82</v>
      </c>
    </row>
    <row r="56" spans="1:13" x14ac:dyDescent="0.25">
      <c r="A56" s="9">
        <v>29</v>
      </c>
      <c r="B56" s="9" t="s">
        <v>73</v>
      </c>
      <c r="C56" s="9" t="s">
        <v>74</v>
      </c>
      <c r="D56" s="9" t="s">
        <v>75</v>
      </c>
      <c r="E56" s="9" t="s">
        <v>69</v>
      </c>
      <c r="F56" s="9" t="s">
        <v>19</v>
      </c>
      <c r="G56" s="9" t="s">
        <v>20</v>
      </c>
      <c r="H56" s="10">
        <v>45000</v>
      </c>
      <c r="I56" s="11">
        <f t="shared" si="33"/>
        <v>1368</v>
      </c>
      <c r="J56" s="11">
        <f t="shared" si="34"/>
        <v>1291.5</v>
      </c>
      <c r="K56" s="10">
        <v>1148.33</v>
      </c>
      <c r="L56" s="10">
        <v>0</v>
      </c>
      <c r="M56" s="10">
        <f t="shared" si="35"/>
        <v>41192.17</v>
      </c>
    </row>
    <row r="57" spans="1:13" x14ac:dyDescent="0.25">
      <c r="A57" s="1"/>
      <c r="B57" s="2"/>
      <c r="C57" s="2"/>
      <c r="D57" s="2"/>
      <c r="E57" s="2"/>
      <c r="F57" s="2"/>
      <c r="G57" s="2"/>
      <c r="H57" s="14">
        <f>SUM(H54:H56)</f>
        <v>145000</v>
      </c>
      <c r="I57" s="14">
        <f t="shared" ref="I57:M57" si="36">SUM(I54:I56)</f>
        <v>4408</v>
      </c>
      <c r="J57" s="14">
        <f t="shared" si="36"/>
        <v>4161.5</v>
      </c>
      <c r="K57" s="14">
        <f t="shared" si="36"/>
        <v>4856.34</v>
      </c>
      <c r="L57" s="14">
        <f t="shared" si="36"/>
        <v>0</v>
      </c>
      <c r="M57" s="14">
        <f t="shared" si="36"/>
        <v>131574.15999999997</v>
      </c>
    </row>
    <row r="58" spans="1:13" x14ac:dyDescent="0.25">
      <c r="A58" s="15"/>
      <c r="B58" s="16"/>
      <c r="C58" s="16"/>
      <c r="D58" s="16"/>
      <c r="E58" s="16"/>
      <c r="F58" s="16"/>
      <c r="G58" s="16"/>
      <c r="H58" s="17"/>
      <c r="I58" s="17"/>
      <c r="J58" s="17"/>
      <c r="K58" s="17"/>
      <c r="L58" s="17"/>
      <c r="M58" s="18"/>
    </row>
    <row r="59" spans="1:13" x14ac:dyDescent="0.25">
      <c r="A59" s="9">
        <v>30</v>
      </c>
      <c r="B59" s="9" t="s">
        <v>76</v>
      </c>
      <c r="C59" s="9" t="s">
        <v>77</v>
      </c>
      <c r="D59" s="9" t="s">
        <v>25</v>
      </c>
      <c r="E59" s="9" t="s">
        <v>78</v>
      </c>
      <c r="F59" s="9" t="s">
        <v>19</v>
      </c>
      <c r="G59" s="9" t="s">
        <v>20</v>
      </c>
      <c r="H59" s="10">
        <v>65000</v>
      </c>
      <c r="I59" s="11">
        <f t="shared" ref="I59:I60" si="37">H59*3.04%</f>
        <v>1976</v>
      </c>
      <c r="J59" s="11">
        <f t="shared" ref="J59:J60" si="38">H59*2.87%</f>
        <v>1865.5</v>
      </c>
      <c r="K59" s="10">
        <v>4427.5788749999992</v>
      </c>
      <c r="L59" s="10">
        <v>0</v>
      </c>
      <c r="M59" s="10">
        <f>H59-I59-J59-K59-L59</f>
        <v>56730.921125000001</v>
      </c>
    </row>
    <row r="60" spans="1:13" x14ac:dyDescent="0.25">
      <c r="A60" s="9">
        <v>31</v>
      </c>
      <c r="B60" s="9" t="s">
        <v>79</v>
      </c>
      <c r="C60" s="9" t="s">
        <v>80</v>
      </c>
      <c r="D60" s="9" t="s">
        <v>25</v>
      </c>
      <c r="E60" s="9" t="s">
        <v>78</v>
      </c>
      <c r="F60" s="9" t="s">
        <v>19</v>
      </c>
      <c r="G60" s="9" t="s">
        <v>20</v>
      </c>
      <c r="H60" s="10">
        <v>30000</v>
      </c>
      <c r="I60" s="11">
        <f t="shared" si="37"/>
        <v>912</v>
      </c>
      <c r="J60" s="11">
        <f t="shared" si="38"/>
        <v>861</v>
      </c>
      <c r="K60" s="10">
        <v>0</v>
      </c>
      <c r="L60" s="10">
        <v>1919.78</v>
      </c>
      <c r="M60" s="10">
        <f>H60-I60-J60-K60-L60</f>
        <v>26307.22</v>
      </c>
    </row>
    <row r="61" spans="1:13" x14ac:dyDescent="0.25">
      <c r="A61" s="1"/>
      <c r="B61" s="2"/>
      <c r="C61" s="2"/>
      <c r="D61" s="2"/>
      <c r="E61" s="2"/>
      <c r="F61" s="2"/>
      <c r="G61" s="2"/>
      <c r="H61" s="14">
        <f t="shared" ref="H61:M61" si="39">SUM(H59:H60)</f>
        <v>95000</v>
      </c>
      <c r="I61" s="14">
        <f t="shared" si="39"/>
        <v>2888</v>
      </c>
      <c r="J61" s="14">
        <f t="shared" si="39"/>
        <v>2726.5</v>
      </c>
      <c r="K61" s="14">
        <f t="shared" si="39"/>
        <v>4427.5788749999992</v>
      </c>
      <c r="L61" s="14">
        <f t="shared" si="39"/>
        <v>1919.78</v>
      </c>
      <c r="M61" s="14">
        <f t="shared" si="39"/>
        <v>83038.141124999995</v>
      </c>
    </row>
    <row r="62" spans="1:13" x14ac:dyDescent="0.25">
      <c r="A62" s="15"/>
      <c r="B62" s="16"/>
      <c r="C62" s="16"/>
      <c r="D62" s="16"/>
      <c r="E62" s="16"/>
      <c r="F62" s="16"/>
      <c r="G62" s="16"/>
      <c r="H62" s="17"/>
      <c r="I62" s="17"/>
      <c r="J62" s="17"/>
      <c r="K62" s="17"/>
      <c r="L62" s="17"/>
      <c r="M62" s="18"/>
    </row>
    <row r="63" spans="1:13" x14ac:dyDescent="0.25">
      <c r="A63" s="9">
        <v>32</v>
      </c>
      <c r="B63" s="9" t="s">
        <v>81</v>
      </c>
      <c r="C63" s="9" t="s">
        <v>64</v>
      </c>
      <c r="D63" s="9" t="s">
        <v>65</v>
      </c>
      <c r="E63" s="9" t="s">
        <v>82</v>
      </c>
      <c r="F63" s="9" t="s">
        <v>19</v>
      </c>
      <c r="G63" s="9" t="s">
        <v>20</v>
      </c>
      <c r="H63" s="10">
        <v>30000</v>
      </c>
      <c r="I63" s="11">
        <f t="shared" ref="I63:I66" si="40">H63*3.04%</f>
        <v>912</v>
      </c>
      <c r="J63" s="11">
        <f t="shared" ref="J63:J66" si="41">H63*2.87%</f>
        <v>861</v>
      </c>
      <c r="K63" s="10">
        <v>0</v>
      </c>
      <c r="L63" s="10">
        <v>2666.67</v>
      </c>
      <c r="M63" s="10">
        <f t="shared" ref="M63:M66" si="42">H63-I63-J63-K63-L63</f>
        <v>25560.33</v>
      </c>
    </row>
    <row r="64" spans="1:13" x14ac:dyDescent="0.25">
      <c r="A64" s="9">
        <v>33</v>
      </c>
      <c r="B64" s="9" t="s">
        <v>83</v>
      </c>
      <c r="C64" s="9" t="s">
        <v>64</v>
      </c>
      <c r="D64" s="9" t="s">
        <v>65</v>
      </c>
      <c r="E64" s="9" t="s">
        <v>82</v>
      </c>
      <c r="F64" s="9" t="s">
        <v>19</v>
      </c>
      <c r="G64" s="9" t="s">
        <v>20</v>
      </c>
      <c r="H64" s="10">
        <v>37000</v>
      </c>
      <c r="I64" s="11">
        <f t="shared" si="40"/>
        <v>1124.8</v>
      </c>
      <c r="J64" s="11">
        <f t="shared" si="41"/>
        <v>1061.9000000000001</v>
      </c>
      <c r="K64" s="10">
        <v>19.25</v>
      </c>
      <c r="L64" s="10">
        <v>2666.67</v>
      </c>
      <c r="M64" s="10">
        <f t="shared" si="42"/>
        <v>32127.379999999997</v>
      </c>
    </row>
    <row r="65" spans="1:13" x14ac:dyDescent="0.25">
      <c r="A65" s="9">
        <v>34</v>
      </c>
      <c r="B65" s="9" t="s">
        <v>84</v>
      </c>
      <c r="C65" s="9" t="s">
        <v>37</v>
      </c>
      <c r="D65" s="9" t="s">
        <v>25</v>
      </c>
      <c r="E65" s="9" t="s">
        <v>82</v>
      </c>
      <c r="F65" s="9" t="s">
        <v>23</v>
      </c>
      <c r="G65" s="9" t="s">
        <v>20</v>
      </c>
      <c r="H65" s="10">
        <v>70000</v>
      </c>
      <c r="I65" s="11">
        <f t="shared" si="40"/>
        <v>2128</v>
      </c>
      <c r="J65" s="11">
        <f t="shared" si="41"/>
        <v>2009</v>
      </c>
      <c r="K65" s="10">
        <v>5368.4788749999989</v>
      </c>
      <c r="L65" s="10">
        <v>0</v>
      </c>
      <c r="M65" s="10">
        <f t="shared" si="42"/>
        <v>60494.521124999999</v>
      </c>
    </row>
    <row r="66" spans="1:13" x14ac:dyDescent="0.25">
      <c r="A66" s="9">
        <v>35</v>
      </c>
      <c r="B66" s="9" t="s">
        <v>85</v>
      </c>
      <c r="C66" s="9" t="s">
        <v>86</v>
      </c>
      <c r="D66" s="9" t="s">
        <v>25</v>
      </c>
      <c r="E66" s="9" t="s">
        <v>82</v>
      </c>
      <c r="F66" s="9" t="s">
        <v>23</v>
      </c>
      <c r="G66" s="9" t="s">
        <v>20</v>
      </c>
      <c r="H66" s="10">
        <v>30000</v>
      </c>
      <c r="I66" s="11">
        <f t="shared" si="40"/>
        <v>912</v>
      </c>
      <c r="J66" s="11">
        <f t="shared" si="41"/>
        <v>861</v>
      </c>
      <c r="K66" s="10">
        <v>0</v>
      </c>
      <c r="L66" s="10">
        <v>0</v>
      </c>
      <c r="M66" s="10">
        <f t="shared" si="42"/>
        <v>28227</v>
      </c>
    </row>
    <row r="67" spans="1:13" x14ac:dyDescent="0.25">
      <c r="A67" s="1"/>
      <c r="B67" s="2"/>
      <c r="C67" s="2"/>
      <c r="D67" s="2"/>
      <c r="E67" s="2"/>
      <c r="F67" s="2"/>
      <c r="G67" s="2"/>
      <c r="H67" s="14">
        <f>SUM(H63:H66)</f>
        <v>167000</v>
      </c>
      <c r="I67" s="14">
        <f t="shared" ref="I67:M67" si="43">SUM(I63:I66)</f>
        <v>5076.8</v>
      </c>
      <c r="J67" s="14">
        <f t="shared" si="43"/>
        <v>4792.8999999999996</v>
      </c>
      <c r="K67" s="14">
        <f t="shared" si="43"/>
        <v>5387.7288749999989</v>
      </c>
      <c r="L67" s="14">
        <f t="shared" si="43"/>
        <v>5333.34</v>
      </c>
      <c r="M67" s="14">
        <f t="shared" si="43"/>
        <v>146409.23112499999</v>
      </c>
    </row>
    <row r="68" spans="1:13" x14ac:dyDescent="0.25">
      <c r="A68" s="15"/>
      <c r="B68" s="16"/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8"/>
    </row>
    <row r="69" spans="1:13" x14ac:dyDescent="0.25">
      <c r="A69" s="9">
        <v>36</v>
      </c>
      <c r="B69" s="9" t="s">
        <v>87</v>
      </c>
      <c r="C69" s="9" t="s">
        <v>88</v>
      </c>
      <c r="D69" s="9" t="s">
        <v>25</v>
      </c>
      <c r="E69" s="9" t="s">
        <v>89</v>
      </c>
      <c r="F69" s="9" t="s">
        <v>23</v>
      </c>
      <c r="G69" s="9" t="s">
        <v>20</v>
      </c>
      <c r="H69" s="10">
        <v>85000</v>
      </c>
      <c r="I69" s="11">
        <f t="shared" ref="I69:I70" si="44">H69*3.04%</f>
        <v>2584</v>
      </c>
      <c r="J69" s="11">
        <f t="shared" ref="J69:J70" si="45">H69*2.87%</f>
        <v>2439.5</v>
      </c>
      <c r="K69" s="10">
        <v>8097.05</v>
      </c>
      <c r="L69" s="10">
        <v>1919.78</v>
      </c>
      <c r="M69" s="10">
        <f t="shared" ref="M69:M70" si="46">H69-I69-J69-K69-L69</f>
        <v>69959.67</v>
      </c>
    </row>
    <row r="70" spans="1:13" x14ac:dyDescent="0.25">
      <c r="A70" s="9">
        <v>37</v>
      </c>
      <c r="B70" s="9" t="s">
        <v>90</v>
      </c>
      <c r="C70" s="9" t="s">
        <v>39</v>
      </c>
      <c r="D70" s="9" t="s">
        <v>25</v>
      </c>
      <c r="E70" s="9" t="s">
        <v>89</v>
      </c>
      <c r="F70" s="9" t="s">
        <v>19</v>
      </c>
      <c r="G70" s="9" t="s">
        <v>20</v>
      </c>
      <c r="H70" s="10">
        <v>75000</v>
      </c>
      <c r="I70" s="11">
        <f t="shared" si="44"/>
        <v>2280</v>
      </c>
      <c r="J70" s="11">
        <f t="shared" si="45"/>
        <v>2152.5</v>
      </c>
      <c r="K70" s="10">
        <v>6309.3788749999994</v>
      </c>
      <c r="L70" s="10">
        <v>0</v>
      </c>
      <c r="M70" s="10">
        <f t="shared" si="46"/>
        <v>64258.121124999998</v>
      </c>
    </row>
    <row r="71" spans="1:13" x14ac:dyDescent="0.25">
      <c r="A71" s="1"/>
      <c r="B71" s="2"/>
      <c r="C71" s="2"/>
      <c r="D71" s="2"/>
      <c r="E71" s="2"/>
      <c r="F71" s="2"/>
      <c r="G71" s="2"/>
      <c r="H71" s="14">
        <f>SUM(H69:H70)</f>
        <v>160000</v>
      </c>
      <c r="I71" s="14">
        <f t="shared" ref="I71:M71" si="47">SUM(I69:I70)</f>
        <v>4864</v>
      </c>
      <c r="J71" s="14">
        <f t="shared" si="47"/>
        <v>4592</v>
      </c>
      <c r="K71" s="14">
        <f t="shared" si="47"/>
        <v>14406.428875</v>
      </c>
      <c r="L71" s="14">
        <f t="shared" si="47"/>
        <v>1919.78</v>
      </c>
      <c r="M71" s="14">
        <f t="shared" si="47"/>
        <v>134217.79112499999</v>
      </c>
    </row>
    <row r="72" spans="1:13" x14ac:dyDescent="0.25">
      <c r="A72" s="15"/>
      <c r="B72" s="16"/>
      <c r="C72" s="16"/>
      <c r="D72" s="16"/>
      <c r="E72" s="16"/>
      <c r="F72" s="16"/>
      <c r="G72" s="16"/>
      <c r="H72" s="17"/>
      <c r="I72" s="17"/>
      <c r="J72" s="17"/>
      <c r="K72" s="17"/>
      <c r="L72" s="17"/>
      <c r="M72" s="18"/>
    </row>
    <row r="73" spans="1:13" x14ac:dyDescent="0.25">
      <c r="A73" s="9">
        <v>38</v>
      </c>
      <c r="B73" s="9" t="s">
        <v>91</v>
      </c>
      <c r="C73" s="9" t="s">
        <v>92</v>
      </c>
      <c r="D73" s="9" t="s">
        <v>93</v>
      </c>
      <c r="E73" s="9" t="s">
        <v>94</v>
      </c>
      <c r="F73" s="9" t="s">
        <v>19</v>
      </c>
      <c r="G73" s="9" t="s">
        <v>20</v>
      </c>
      <c r="H73" s="10">
        <v>125000</v>
      </c>
      <c r="I73" s="11">
        <f t="shared" ref="I73:I138" si="48">H73*3.04%</f>
        <v>3800</v>
      </c>
      <c r="J73" s="11">
        <f t="shared" ref="J73:J138" si="49">H73*2.87%</f>
        <v>3587.5</v>
      </c>
      <c r="K73" s="10">
        <v>17506.05</v>
      </c>
      <c r="L73" s="10">
        <v>21919.78</v>
      </c>
      <c r="M73" s="10">
        <f>H73-I73-J73-K73-L73</f>
        <v>78186.67</v>
      </c>
    </row>
    <row r="74" spans="1:13" x14ac:dyDescent="0.25">
      <c r="A74" s="9">
        <v>39</v>
      </c>
      <c r="B74" s="9" t="s">
        <v>95</v>
      </c>
      <c r="C74" s="9" t="s">
        <v>96</v>
      </c>
      <c r="D74" s="9" t="s">
        <v>93</v>
      </c>
      <c r="E74" s="9" t="s">
        <v>94</v>
      </c>
      <c r="F74" s="9" t="s">
        <v>19</v>
      </c>
      <c r="G74" s="9" t="s">
        <v>20</v>
      </c>
      <c r="H74" s="10">
        <v>120000</v>
      </c>
      <c r="I74" s="11">
        <f t="shared" si="48"/>
        <v>3648</v>
      </c>
      <c r="J74" s="11">
        <f t="shared" si="49"/>
        <v>3444</v>
      </c>
      <c r="K74" s="10">
        <v>16809.87</v>
      </c>
      <c r="L74" s="10">
        <v>0</v>
      </c>
      <c r="M74" s="10">
        <f t="shared" ref="M74:M137" si="50">H74-I74-J74-K74-L74</f>
        <v>96098.13</v>
      </c>
    </row>
    <row r="75" spans="1:13" x14ac:dyDescent="0.25">
      <c r="A75" s="9">
        <v>40</v>
      </c>
      <c r="B75" s="9" t="s">
        <v>97</v>
      </c>
      <c r="C75" s="9" t="s">
        <v>96</v>
      </c>
      <c r="D75" s="9" t="s">
        <v>93</v>
      </c>
      <c r="E75" s="9" t="s">
        <v>94</v>
      </c>
      <c r="F75" s="9" t="s">
        <v>19</v>
      </c>
      <c r="G75" s="9" t="s">
        <v>20</v>
      </c>
      <c r="H75" s="10">
        <v>60000</v>
      </c>
      <c r="I75" s="11">
        <f t="shared" si="48"/>
        <v>1824</v>
      </c>
      <c r="J75" s="11">
        <f t="shared" si="49"/>
        <v>1722</v>
      </c>
      <c r="K75" s="10">
        <v>3486.6788749999992</v>
      </c>
      <c r="L75" s="10">
        <v>0</v>
      </c>
      <c r="M75" s="10">
        <f t="shared" si="50"/>
        <v>52967.321125000002</v>
      </c>
    </row>
    <row r="76" spans="1:13" x14ac:dyDescent="0.25">
      <c r="A76" s="9">
        <v>41</v>
      </c>
      <c r="B76" s="9" t="s">
        <v>98</v>
      </c>
      <c r="C76" s="9" t="s">
        <v>99</v>
      </c>
      <c r="D76" s="9" t="s">
        <v>93</v>
      </c>
      <c r="E76" s="9" t="s">
        <v>94</v>
      </c>
      <c r="F76" s="9" t="s">
        <v>19</v>
      </c>
      <c r="G76" s="9" t="s">
        <v>20</v>
      </c>
      <c r="H76" s="10">
        <v>75000</v>
      </c>
      <c r="I76" s="11">
        <f t="shared" si="48"/>
        <v>2280</v>
      </c>
      <c r="J76" s="11">
        <f t="shared" si="49"/>
        <v>2152.5</v>
      </c>
      <c r="K76" s="10">
        <v>6309.38</v>
      </c>
      <c r="L76" s="10">
        <v>0</v>
      </c>
      <c r="M76" s="10">
        <f t="shared" si="50"/>
        <v>64258.12</v>
      </c>
    </row>
    <row r="77" spans="1:13" x14ac:dyDescent="0.25">
      <c r="A77" s="9">
        <v>42</v>
      </c>
      <c r="B77" s="9" t="s">
        <v>100</v>
      </c>
      <c r="C77" s="9" t="s">
        <v>101</v>
      </c>
      <c r="D77" s="9" t="s">
        <v>93</v>
      </c>
      <c r="E77" s="9" t="s">
        <v>94</v>
      </c>
      <c r="F77" s="9" t="s">
        <v>23</v>
      </c>
      <c r="G77" s="9" t="s">
        <v>20</v>
      </c>
      <c r="H77" s="10">
        <v>80000</v>
      </c>
      <c r="I77" s="11">
        <f t="shared" si="48"/>
        <v>2432</v>
      </c>
      <c r="J77" s="11">
        <f t="shared" si="49"/>
        <v>2296</v>
      </c>
      <c r="K77" s="10">
        <v>6920.92</v>
      </c>
      <c r="L77" s="10">
        <v>3344.75</v>
      </c>
      <c r="M77" s="10">
        <f t="shared" si="50"/>
        <v>65006.33</v>
      </c>
    </row>
    <row r="78" spans="1:13" x14ac:dyDescent="0.25">
      <c r="A78" s="9">
        <v>43</v>
      </c>
      <c r="B78" s="9" t="s">
        <v>102</v>
      </c>
      <c r="C78" s="9" t="s">
        <v>103</v>
      </c>
      <c r="D78" s="9" t="s">
        <v>93</v>
      </c>
      <c r="E78" s="9" t="s">
        <v>94</v>
      </c>
      <c r="F78" s="9" t="s">
        <v>19</v>
      </c>
      <c r="G78" s="9" t="s">
        <v>20</v>
      </c>
      <c r="H78" s="10">
        <v>42000</v>
      </c>
      <c r="I78" s="11">
        <f t="shared" si="48"/>
        <v>1276.8</v>
      </c>
      <c r="J78" s="11">
        <f t="shared" si="49"/>
        <v>1205.4000000000001</v>
      </c>
      <c r="K78" s="10">
        <v>724.91987500000062</v>
      </c>
      <c r="L78" s="10">
        <v>1199.0899999999999</v>
      </c>
      <c r="M78" s="10">
        <f t="shared" si="50"/>
        <v>37593.790125</v>
      </c>
    </row>
    <row r="79" spans="1:13" x14ac:dyDescent="0.25">
      <c r="A79" s="9">
        <v>44</v>
      </c>
      <c r="B79" s="9" t="s">
        <v>104</v>
      </c>
      <c r="C79" s="9" t="s">
        <v>105</v>
      </c>
      <c r="D79" s="9" t="s">
        <v>93</v>
      </c>
      <c r="E79" s="9" t="s">
        <v>94</v>
      </c>
      <c r="F79" s="9" t="s">
        <v>23</v>
      </c>
      <c r="G79" s="9" t="s">
        <v>20</v>
      </c>
      <c r="H79" s="10">
        <v>59000</v>
      </c>
      <c r="I79" s="11">
        <f t="shared" si="48"/>
        <v>1793.6</v>
      </c>
      <c r="J79" s="11">
        <f t="shared" si="49"/>
        <v>1693.3</v>
      </c>
      <c r="K79" s="10">
        <v>3298.5</v>
      </c>
      <c r="L79" s="10">
        <v>3116.13</v>
      </c>
      <c r="M79" s="10">
        <f t="shared" si="50"/>
        <v>49098.47</v>
      </c>
    </row>
    <row r="80" spans="1:13" ht="14.25" customHeight="1" x14ac:dyDescent="0.25">
      <c r="A80" s="9">
        <v>45</v>
      </c>
      <c r="B80" s="9" t="s">
        <v>106</v>
      </c>
      <c r="C80" s="9" t="s">
        <v>107</v>
      </c>
      <c r="D80" s="9" t="s">
        <v>93</v>
      </c>
      <c r="E80" s="9" t="s">
        <v>94</v>
      </c>
      <c r="F80" s="9" t="s">
        <v>23</v>
      </c>
      <c r="G80" s="9" t="s">
        <v>20</v>
      </c>
      <c r="H80" s="10">
        <v>47000</v>
      </c>
      <c r="I80" s="11">
        <f t="shared" si="48"/>
        <v>1428.8</v>
      </c>
      <c r="J80" s="11">
        <f t="shared" si="49"/>
        <v>1348.9</v>
      </c>
      <c r="K80" s="10">
        <v>1430.6</v>
      </c>
      <c r="L80" s="10">
        <v>0</v>
      </c>
      <c r="M80" s="10">
        <f t="shared" si="50"/>
        <v>42791.7</v>
      </c>
    </row>
    <row r="81" spans="1:13" x14ac:dyDescent="0.25">
      <c r="A81" s="9">
        <v>46</v>
      </c>
      <c r="B81" s="21" t="s">
        <v>108</v>
      </c>
      <c r="C81" s="21" t="s">
        <v>109</v>
      </c>
      <c r="D81" s="9" t="s">
        <v>93</v>
      </c>
      <c r="E81" s="9" t="s">
        <v>94</v>
      </c>
      <c r="F81" s="22" t="s">
        <v>19</v>
      </c>
      <c r="G81" s="9" t="s">
        <v>20</v>
      </c>
      <c r="H81" s="10">
        <v>36000</v>
      </c>
      <c r="I81" s="11">
        <f t="shared" si="48"/>
        <v>1094.4000000000001</v>
      </c>
      <c r="J81" s="11">
        <f t="shared" si="49"/>
        <v>1033.2</v>
      </c>
      <c r="K81" s="10">
        <v>0</v>
      </c>
      <c r="L81" s="10">
        <v>0</v>
      </c>
      <c r="M81" s="10">
        <f t="shared" si="50"/>
        <v>33872.400000000001</v>
      </c>
    </row>
    <row r="82" spans="1:13" x14ac:dyDescent="0.25">
      <c r="A82" s="9">
        <v>47</v>
      </c>
      <c r="B82" s="9" t="s">
        <v>110</v>
      </c>
      <c r="C82" s="9" t="s">
        <v>111</v>
      </c>
      <c r="D82" s="9" t="s">
        <v>72</v>
      </c>
      <c r="E82" s="9" t="s">
        <v>94</v>
      </c>
      <c r="F82" s="9" t="s">
        <v>23</v>
      </c>
      <c r="G82" s="9" t="s">
        <v>20</v>
      </c>
      <c r="H82" s="10">
        <v>120000</v>
      </c>
      <c r="I82" s="11">
        <f t="shared" si="48"/>
        <v>3648</v>
      </c>
      <c r="J82" s="11">
        <f t="shared" si="49"/>
        <v>3444</v>
      </c>
      <c r="K82" s="10">
        <v>16809.87</v>
      </c>
      <c r="L82" s="10">
        <v>0</v>
      </c>
      <c r="M82" s="10">
        <f>H82-I82-J82-K82-L82</f>
        <v>96098.13</v>
      </c>
    </row>
    <row r="83" spans="1:13" x14ac:dyDescent="0.25">
      <c r="A83" s="9">
        <v>48</v>
      </c>
      <c r="B83" s="9" t="s">
        <v>112</v>
      </c>
      <c r="C83" s="9" t="s">
        <v>113</v>
      </c>
      <c r="D83" s="9" t="s">
        <v>72</v>
      </c>
      <c r="E83" s="9" t="s">
        <v>94</v>
      </c>
      <c r="F83" s="9" t="s">
        <v>23</v>
      </c>
      <c r="G83" s="9" t="s">
        <v>20</v>
      </c>
      <c r="H83" s="10">
        <v>100000</v>
      </c>
      <c r="I83" s="11">
        <f t="shared" si="48"/>
        <v>3040</v>
      </c>
      <c r="J83" s="11">
        <f t="shared" si="49"/>
        <v>2870</v>
      </c>
      <c r="K83" s="10">
        <v>12105.37</v>
      </c>
      <c r="L83" s="10">
        <v>0</v>
      </c>
      <c r="M83" s="10">
        <f>H83-I83-J83-K83-L83</f>
        <v>81984.63</v>
      </c>
    </row>
    <row r="84" spans="1:13" x14ac:dyDescent="0.25">
      <c r="A84" s="9">
        <v>49</v>
      </c>
      <c r="B84" s="9" t="s">
        <v>114</v>
      </c>
      <c r="C84" s="9" t="s">
        <v>115</v>
      </c>
      <c r="D84" s="9" t="s">
        <v>72</v>
      </c>
      <c r="E84" s="9" t="s">
        <v>94</v>
      </c>
      <c r="F84" s="9" t="s">
        <v>23</v>
      </c>
      <c r="G84" s="9" t="s">
        <v>20</v>
      </c>
      <c r="H84" s="10">
        <v>68000</v>
      </c>
      <c r="I84" s="11">
        <f t="shared" si="48"/>
        <v>2067.1999999999998</v>
      </c>
      <c r="J84" s="11">
        <f t="shared" si="49"/>
        <v>1951.6</v>
      </c>
      <c r="K84" s="10">
        <v>4992.1188749999983</v>
      </c>
      <c r="L84" s="10">
        <v>0</v>
      </c>
      <c r="M84" s="10">
        <f t="shared" ref="M84:M86" si="51">H84-I84-J84-K84-L84</f>
        <v>58989.081125000004</v>
      </c>
    </row>
    <row r="85" spans="1:13" x14ac:dyDescent="0.25">
      <c r="A85" s="9">
        <v>50</v>
      </c>
      <c r="B85" s="9" t="s">
        <v>116</v>
      </c>
      <c r="C85" s="9" t="s">
        <v>117</v>
      </c>
      <c r="D85" s="9" t="s">
        <v>118</v>
      </c>
      <c r="E85" s="9" t="s">
        <v>94</v>
      </c>
      <c r="F85" s="9" t="s">
        <v>19</v>
      </c>
      <c r="G85" s="9" t="s">
        <v>20</v>
      </c>
      <c r="H85" s="10">
        <v>80000</v>
      </c>
      <c r="I85" s="11">
        <f t="shared" si="48"/>
        <v>2432</v>
      </c>
      <c r="J85" s="11">
        <f t="shared" si="49"/>
        <v>2296</v>
      </c>
      <c r="K85" s="10">
        <v>7400.87</v>
      </c>
      <c r="L85" s="10">
        <v>0</v>
      </c>
      <c r="M85" s="10">
        <f t="shared" si="51"/>
        <v>67871.13</v>
      </c>
    </row>
    <row r="86" spans="1:13" x14ac:dyDescent="0.25">
      <c r="A86" s="9">
        <v>51</v>
      </c>
      <c r="B86" s="9" t="s">
        <v>119</v>
      </c>
      <c r="C86" s="9" t="s">
        <v>120</v>
      </c>
      <c r="D86" s="9" t="s">
        <v>121</v>
      </c>
      <c r="E86" s="9" t="s">
        <v>94</v>
      </c>
      <c r="F86" s="9" t="s">
        <v>23</v>
      </c>
      <c r="G86" s="9" t="s">
        <v>20</v>
      </c>
      <c r="H86" s="10">
        <v>80000</v>
      </c>
      <c r="I86" s="11">
        <f t="shared" si="48"/>
        <v>2432</v>
      </c>
      <c r="J86" s="11">
        <f t="shared" si="49"/>
        <v>2296</v>
      </c>
      <c r="K86" s="10">
        <v>7400</v>
      </c>
      <c r="L86" s="10">
        <v>0</v>
      </c>
      <c r="M86" s="10">
        <f t="shared" si="51"/>
        <v>67872</v>
      </c>
    </row>
    <row r="87" spans="1:13" ht="12.75" customHeight="1" x14ac:dyDescent="0.25">
      <c r="A87" s="9">
        <v>52</v>
      </c>
      <c r="B87" s="9" t="s">
        <v>122</v>
      </c>
      <c r="C87" s="9" t="s">
        <v>123</v>
      </c>
      <c r="D87" s="9" t="s">
        <v>121</v>
      </c>
      <c r="E87" s="9" t="s">
        <v>94</v>
      </c>
      <c r="F87" s="9" t="s">
        <v>19</v>
      </c>
      <c r="G87" s="9" t="s">
        <v>20</v>
      </c>
      <c r="H87" s="10">
        <v>65000</v>
      </c>
      <c r="I87" s="11">
        <f t="shared" si="48"/>
        <v>1976</v>
      </c>
      <c r="J87" s="11">
        <f t="shared" si="49"/>
        <v>1865.5</v>
      </c>
      <c r="K87" s="10">
        <v>4427.5788749999992</v>
      </c>
      <c r="L87" s="10">
        <v>0</v>
      </c>
      <c r="M87" s="10">
        <f t="shared" si="50"/>
        <v>56730.921125000001</v>
      </c>
    </row>
    <row r="88" spans="1:13" x14ac:dyDescent="0.25">
      <c r="A88" s="9">
        <v>53</v>
      </c>
      <c r="B88" s="9" t="s">
        <v>124</v>
      </c>
      <c r="C88" s="9" t="s">
        <v>125</v>
      </c>
      <c r="D88" s="9" t="s">
        <v>121</v>
      </c>
      <c r="E88" s="9" t="s">
        <v>94</v>
      </c>
      <c r="F88" s="9" t="s">
        <v>19</v>
      </c>
      <c r="G88" s="9" t="s">
        <v>20</v>
      </c>
      <c r="H88" s="10">
        <v>125000</v>
      </c>
      <c r="I88" s="11">
        <f t="shared" si="48"/>
        <v>3800</v>
      </c>
      <c r="J88" s="11">
        <f t="shared" si="49"/>
        <v>3587.5</v>
      </c>
      <c r="K88" s="10">
        <v>17985.990000000002</v>
      </c>
      <c r="L88" s="10">
        <v>10000</v>
      </c>
      <c r="M88" s="10">
        <f t="shared" si="50"/>
        <v>89626.51</v>
      </c>
    </row>
    <row r="89" spans="1:13" x14ac:dyDescent="0.25">
      <c r="A89" s="9">
        <v>54</v>
      </c>
      <c r="B89" s="9" t="s">
        <v>126</v>
      </c>
      <c r="C89" s="9" t="s">
        <v>127</v>
      </c>
      <c r="D89" s="9" t="s">
        <v>118</v>
      </c>
      <c r="E89" s="9" t="s">
        <v>94</v>
      </c>
      <c r="F89" s="9" t="s">
        <v>19</v>
      </c>
      <c r="G89" s="9" t="s">
        <v>20</v>
      </c>
      <c r="H89" s="10">
        <v>60000</v>
      </c>
      <c r="I89" s="11">
        <f t="shared" si="48"/>
        <v>1824</v>
      </c>
      <c r="J89" s="11">
        <f t="shared" si="49"/>
        <v>1722</v>
      </c>
      <c r="K89" s="10">
        <v>3486.68</v>
      </c>
      <c r="L89" s="10">
        <v>0</v>
      </c>
      <c r="M89" s="10">
        <f t="shared" si="50"/>
        <v>52967.32</v>
      </c>
    </row>
    <row r="90" spans="1:13" x14ac:dyDescent="0.25">
      <c r="A90" s="9">
        <v>55</v>
      </c>
      <c r="B90" s="9" t="s">
        <v>128</v>
      </c>
      <c r="C90" s="9" t="s">
        <v>129</v>
      </c>
      <c r="D90" s="9" t="s">
        <v>118</v>
      </c>
      <c r="E90" s="9" t="s">
        <v>94</v>
      </c>
      <c r="F90" s="9" t="s">
        <v>23</v>
      </c>
      <c r="G90" s="9" t="s">
        <v>20</v>
      </c>
      <c r="H90" s="10">
        <v>40000</v>
      </c>
      <c r="I90" s="11">
        <f t="shared" si="48"/>
        <v>1216</v>
      </c>
      <c r="J90" s="11">
        <f t="shared" si="49"/>
        <v>1148</v>
      </c>
      <c r="K90" s="10">
        <v>442.65</v>
      </c>
      <c r="L90" s="10">
        <v>9605.92</v>
      </c>
      <c r="M90" s="10">
        <f t="shared" si="50"/>
        <v>27587.43</v>
      </c>
    </row>
    <row r="91" spans="1:13" x14ac:dyDescent="0.25">
      <c r="A91" s="9">
        <v>56</v>
      </c>
      <c r="B91" s="9" t="s">
        <v>130</v>
      </c>
      <c r="C91" s="9" t="s">
        <v>131</v>
      </c>
      <c r="D91" s="9" t="s">
        <v>17</v>
      </c>
      <c r="E91" s="9" t="s">
        <v>94</v>
      </c>
      <c r="F91" s="9" t="s">
        <v>19</v>
      </c>
      <c r="G91" s="9" t="s">
        <v>20</v>
      </c>
      <c r="H91" s="10">
        <v>60000</v>
      </c>
      <c r="I91" s="11">
        <f t="shared" si="48"/>
        <v>1824</v>
      </c>
      <c r="J91" s="11">
        <f t="shared" si="49"/>
        <v>1722</v>
      </c>
      <c r="K91" s="10">
        <v>3486.6788749999992</v>
      </c>
      <c r="L91" s="10">
        <v>0</v>
      </c>
      <c r="M91" s="10">
        <f t="shared" si="50"/>
        <v>52967.321125000002</v>
      </c>
    </row>
    <row r="92" spans="1:13" x14ac:dyDescent="0.25">
      <c r="A92" s="9">
        <v>57</v>
      </c>
      <c r="B92" s="9" t="s">
        <v>132</v>
      </c>
      <c r="C92" s="9" t="s">
        <v>133</v>
      </c>
      <c r="D92" s="9" t="s">
        <v>17</v>
      </c>
      <c r="E92" s="9" t="s">
        <v>94</v>
      </c>
      <c r="F92" s="9" t="s">
        <v>19</v>
      </c>
      <c r="G92" s="9" t="s">
        <v>20</v>
      </c>
      <c r="H92" s="10">
        <v>60000</v>
      </c>
      <c r="I92" s="11">
        <f t="shared" si="48"/>
        <v>1824</v>
      </c>
      <c r="J92" s="11">
        <f t="shared" si="49"/>
        <v>1722</v>
      </c>
      <c r="K92" s="10">
        <v>3486.6788749999992</v>
      </c>
      <c r="L92" s="10">
        <v>0</v>
      </c>
      <c r="M92" s="10">
        <f t="shared" si="50"/>
        <v>52967.321125000002</v>
      </c>
    </row>
    <row r="93" spans="1:13" x14ac:dyDescent="0.25">
      <c r="A93" s="9">
        <v>58</v>
      </c>
      <c r="B93" s="9" t="s">
        <v>134</v>
      </c>
      <c r="C93" s="9" t="s">
        <v>133</v>
      </c>
      <c r="D93" s="9" t="s">
        <v>17</v>
      </c>
      <c r="E93" s="9" t="s">
        <v>94</v>
      </c>
      <c r="F93" s="9" t="s">
        <v>19</v>
      </c>
      <c r="G93" s="9" t="s">
        <v>20</v>
      </c>
      <c r="H93" s="10">
        <v>60000</v>
      </c>
      <c r="I93" s="11">
        <f t="shared" si="48"/>
        <v>1824</v>
      </c>
      <c r="J93" s="11">
        <f t="shared" si="49"/>
        <v>1722</v>
      </c>
      <c r="K93" s="10">
        <v>3486.6788749999992</v>
      </c>
      <c r="L93" s="10">
        <v>0</v>
      </c>
      <c r="M93" s="10">
        <f t="shared" si="50"/>
        <v>52967.321125000002</v>
      </c>
    </row>
    <row r="94" spans="1:13" x14ac:dyDescent="0.25">
      <c r="A94" s="9">
        <v>59</v>
      </c>
      <c r="B94" s="9" t="s">
        <v>135</v>
      </c>
      <c r="C94" s="9" t="s">
        <v>133</v>
      </c>
      <c r="D94" s="9" t="s">
        <v>17</v>
      </c>
      <c r="E94" s="9" t="s">
        <v>94</v>
      </c>
      <c r="F94" s="9" t="s">
        <v>23</v>
      </c>
      <c r="G94" s="9" t="s">
        <v>20</v>
      </c>
      <c r="H94" s="10">
        <v>68000</v>
      </c>
      <c r="I94" s="11">
        <f t="shared" si="48"/>
        <v>2067.1999999999998</v>
      </c>
      <c r="J94" s="11">
        <f t="shared" si="49"/>
        <v>1951.6</v>
      </c>
      <c r="K94" s="10">
        <v>4992.1188749999983</v>
      </c>
      <c r="L94" s="10">
        <v>0</v>
      </c>
      <c r="M94" s="10">
        <f t="shared" si="50"/>
        <v>58989.081125000004</v>
      </c>
    </row>
    <row r="95" spans="1:13" x14ac:dyDescent="0.25">
      <c r="A95" s="9">
        <v>60</v>
      </c>
      <c r="B95" s="9" t="s">
        <v>136</v>
      </c>
      <c r="C95" s="9" t="s">
        <v>133</v>
      </c>
      <c r="D95" s="9" t="s">
        <v>17</v>
      </c>
      <c r="E95" s="9" t="s">
        <v>94</v>
      </c>
      <c r="F95" s="9" t="s">
        <v>19</v>
      </c>
      <c r="G95" s="9" t="s">
        <v>20</v>
      </c>
      <c r="H95" s="10">
        <v>85000</v>
      </c>
      <c r="I95" s="11">
        <f t="shared" si="48"/>
        <v>2584</v>
      </c>
      <c r="J95" s="11">
        <f t="shared" si="49"/>
        <v>2439.5</v>
      </c>
      <c r="K95" s="10">
        <v>8576.99</v>
      </c>
      <c r="L95" s="10">
        <v>5000</v>
      </c>
      <c r="M95" s="10">
        <f t="shared" si="50"/>
        <v>66399.509999999995</v>
      </c>
    </row>
    <row r="96" spans="1:13" x14ac:dyDescent="0.25">
      <c r="A96" s="9">
        <v>61</v>
      </c>
      <c r="B96" s="9" t="s">
        <v>137</v>
      </c>
      <c r="C96" s="9" t="s">
        <v>133</v>
      </c>
      <c r="D96" s="9" t="s">
        <v>17</v>
      </c>
      <c r="E96" s="9" t="s">
        <v>94</v>
      </c>
      <c r="F96" s="9" t="s">
        <v>19</v>
      </c>
      <c r="G96" s="9" t="s">
        <v>20</v>
      </c>
      <c r="H96" s="10">
        <v>60000</v>
      </c>
      <c r="I96" s="11">
        <f t="shared" si="48"/>
        <v>1824</v>
      </c>
      <c r="J96" s="11">
        <f t="shared" si="49"/>
        <v>1722</v>
      </c>
      <c r="K96" s="10">
        <v>3486.6788749999992</v>
      </c>
      <c r="L96" s="10">
        <v>0</v>
      </c>
      <c r="M96" s="10">
        <f t="shared" si="50"/>
        <v>52967.321125000002</v>
      </c>
    </row>
    <row r="97" spans="1:13" x14ac:dyDescent="0.25">
      <c r="A97" s="9">
        <v>62</v>
      </c>
      <c r="B97" s="9" t="s">
        <v>138</v>
      </c>
      <c r="C97" s="9" t="s">
        <v>133</v>
      </c>
      <c r="D97" s="9" t="s">
        <v>17</v>
      </c>
      <c r="E97" s="9" t="s">
        <v>94</v>
      </c>
      <c r="F97" s="9" t="s">
        <v>23</v>
      </c>
      <c r="G97" s="9" t="s">
        <v>20</v>
      </c>
      <c r="H97" s="10">
        <v>60000</v>
      </c>
      <c r="I97" s="11">
        <f t="shared" si="48"/>
        <v>1824</v>
      </c>
      <c r="J97" s="11">
        <f t="shared" si="49"/>
        <v>1722</v>
      </c>
      <c r="K97" s="10">
        <v>3486.6788749999992</v>
      </c>
      <c r="L97" s="10">
        <v>0</v>
      </c>
      <c r="M97" s="10">
        <f t="shared" si="50"/>
        <v>52967.321125000002</v>
      </c>
    </row>
    <row r="98" spans="1:13" x14ac:dyDescent="0.25">
      <c r="A98" s="9">
        <v>63</v>
      </c>
      <c r="B98" s="9" t="s">
        <v>139</v>
      </c>
      <c r="C98" s="9" t="s">
        <v>140</v>
      </c>
      <c r="D98" s="9" t="s">
        <v>17</v>
      </c>
      <c r="E98" s="9" t="s">
        <v>94</v>
      </c>
      <c r="F98" s="9" t="s">
        <v>19</v>
      </c>
      <c r="G98" s="9" t="s">
        <v>20</v>
      </c>
      <c r="H98" s="10">
        <v>68000</v>
      </c>
      <c r="I98" s="11">
        <f t="shared" si="48"/>
        <v>2067.1999999999998</v>
      </c>
      <c r="J98" s="11">
        <f t="shared" si="49"/>
        <v>1951.6</v>
      </c>
      <c r="K98" s="10">
        <v>4992.1188749999983</v>
      </c>
      <c r="L98" s="10">
        <v>0</v>
      </c>
      <c r="M98" s="10">
        <f t="shared" si="50"/>
        <v>58989.081125000004</v>
      </c>
    </row>
    <row r="99" spans="1:13" x14ac:dyDescent="0.25">
      <c r="A99" s="9">
        <v>64</v>
      </c>
      <c r="B99" s="9" t="s">
        <v>141</v>
      </c>
      <c r="C99" s="9" t="s">
        <v>142</v>
      </c>
      <c r="D99" s="9" t="s">
        <v>17</v>
      </c>
      <c r="E99" s="9" t="s">
        <v>94</v>
      </c>
      <c r="F99" s="9" t="s">
        <v>19</v>
      </c>
      <c r="G99" s="9" t="s">
        <v>20</v>
      </c>
      <c r="H99" s="10">
        <v>45000</v>
      </c>
      <c r="I99" s="11">
        <f t="shared" si="48"/>
        <v>1368</v>
      </c>
      <c r="J99" s="11">
        <f t="shared" si="49"/>
        <v>1291.5</v>
      </c>
      <c r="K99" s="10">
        <v>1148.33</v>
      </c>
      <c r="L99" s="10">
        <v>0</v>
      </c>
      <c r="M99" s="10">
        <f t="shared" si="50"/>
        <v>41192.17</v>
      </c>
    </row>
    <row r="100" spans="1:13" x14ac:dyDescent="0.25">
      <c r="A100" s="9">
        <v>65</v>
      </c>
      <c r="B100" s="9" t="s">
        <v>143</v>
      </c>
      <c r="C100" s="9" t="s">
        <v>142</v>
      </c>
      <c r="D100" s="9" t="s">
        <v>17</v>
      </c>
      <c r="E100" s="9" t="s">
        <v>94</v>
      </c>
      <c r="F100" s="9" t="s">
        <v>19</v>
      </c>
      <c r="G100" s="9" t="s">
        <v>20</v>
      </c>
      <c r="H100" s="10">
        <v>60000</v>
      </c>
      <c r="I100" s="11">
        <f t="shared" si="48"/>
        <v>1824</v>
      </c>
      <c r="J100" s="11">
        <f t="shared" si="49"/>
        <v>1722</v>
      </c>
      <c r="K100" s="10">
        <v>3486.68</v>
      </c>
      <c r="L100" s="10">
        <v>0</v>
      </c>
      <c r="M100" s="10">
        <f t="shared" si="50"/>
        <v>52967.32</v>
      </c>
    </row>
    <row r="101" spans="1:13" x14ac:dyDescent="0.25">
      <c r="A101" s="9">
        <v>66</v>
      </c>
      <c r="B101" s="9" t="s">
        <v>144</v>
      </c>
      <c r="C101" s="9" t="s">
        <v>142</v>
      </c>
      <c r="D101" s="9" t="s">
        <v>17</v>
      </c>
      <c r="E101" s="9" t="s">
        <v>94</v>
      </c>
      <c r="F101" s="9" t="s">
        <v>19</v>
      </c>
      <c r="G101" s="9" t="s">
        <v>20</v>
      </c>
      <c r="H101" s="10">
        <v>45000</v>
      </c>
      <c r="I101" s="11">
        <f t="shared" si="48"/>
        <v>1368</v>
      </c>
      <c r="J101" s="11">
        <f t="shared" si="49"/>
        <v>1291.5</v>
      </c>
      <c r="K101" s="10">
        <v>1148.33</v>
      </c>
      <c r="L101" s="10">
        <v>0</v>
      </c>
      <c r="M101" s="10">
        <f t="shared" si="50"/>
        <v>41192.17</v>
      </c>
    </row>
    <row r="102" spans="1:13" x14ac:dyDescent="0.25">
      <c r="A102" s="9">
        <v>67</v>
      </c>
      <c r="B102" s="9" t="s">
        <v>145</v>
      </c>
      <c r="C102" s="9" t="s">
        <v>142</v>
      </c>
      <c r="D102" s="9" t="s">
        <v>17</v>
      </c>
      <c r="E102" s="9" t="s">
        <v>94</v>
      </c>
      <c r="F102" s="9" t="s">
        <v>19</v>
      </c>
      <c r="G102" s="9" t="s">
        <v>20</v>
      </c>
      <c r="H102" s="10">
        <v>45000</v>
      </c>
      <c r="I102" s="11">
        <f t="shared" si="48"/>
        <v>1368</v>
      </c>
      <c r="J102" s="11">
        <f t="shared" si="49"/>
        <v>1291.5</v>
      </c>
      <c r="K102" s="10">
        <v>1148.33</v>
      </c>
      <c r="L102" s="10">
        <v>10000</v>
      </c>
      <c r="M102" s="10">
        <f t="shared" si="50"/>
        <v>31192.17</v>
      </c>
    </row>
    <row r="103" spans="1:13" x14ac:dyDescent="0.25">
      <c r="A103" s="9">
        <v>68</v>
      </c>
      <c r="B103" s="9" t="s">
        <v>146</v>
      </c>
      <c r="C103" s="9" t="s">
        <v>147</v>
      </c>
      <c r="D103" s="9" t="s">
        <v>17</v>
      </c>
      <c r="E103" s="9" t="s">
        <v>94</v>
      </c>
      <c r="F103" s="9" t="s">
        <v>23</v>
      </c>
      <c r="G103" s="9" t="s">
        <v>20</v>
      </c>
      <c r="H103" s="10">
        <v>60000</v>
      </c>
      <c r="I103" s="11">
        <f t="shared" si="48"/>
        <v>1824</v>
      </c>
      <c r="J103" s="11">
        <f t="shared" si="49"/>
        <v>1722</v>
      </c>
      <c r="K103" s="10">
        <v>3102.72</v>
      </c>
      <c r="L103" s="10">
        <v>1919.78</v>
      </c>
      <c r="M103" s="10">
        <f t="shared" si="50"/>
        <v>51431.5</v>
      </c>
    </row>
    <row r="104" spans="1:13" x14ac:dyDescent="0.25">
      <c r="A104" s="9">
        <v>69</v>
      </c>
      <c r="B104" s="9" t="s">
        <v>148</v>
      </c>
      <c r="C104" s="9" t="s">
        <v>147</v>
      </c>
      <c r="D104" s="9" t="s">
        <v>17</v>
      </c>
      <c r="E104" s="9" t="s">
        <v>94</v>
      </c>
      <c r="F104" s="9" t="s">
        <v>23</v>
      </c>
      <c r="G104" s="9" t="s">
        <v>20</v>
      </c>
      <c r="H104" s="10">
        <v>60000</v>
      </c>
      <c r="I104" s="11">
        <f t="shared" si="48"/>
        <v>1824</v>
      </c>
      <c r="J104" s="11">
        <f t="shared" si="49"/>
        <v>1722</v>
      </c>
      <c r="K104" s="10">
        <v>3486.6788749999992</v>
      </c>
      <c r="L104" s="10">
        <v>10000</v>
      </c>
      <c r="M104" s="10">
        <f t="shared" si="50"/>
        <v>42967.321125000002</v>
      </c>
    </row>
    <row r="105" spans="1:13" x14ac:dyDescent="0.25">
      <c r="A105" s="9">
        <v>70</v>
      </c>
      <c r="B105" s="9" t="s">
        <v>149</v>
      </c>
      <c r="C105" s="9" t="s">
        <v>147</v>
      </c>
      <c r="D105" s="9" t="s">
        <v>17</v>
      </c>
      <c r="E105" s="9" t="s">
        <v>94</v>
      </c>
      <c r="F105" s="9" t="s">
        <v>23</v>
      </c>
      <c r="G105" s="9" t="s">
        <v>20</v>
      </c>
      <c r="H105" s="10">
        <v>60000</v>
      </c>
      <c r="I105" s="11">
        <f t="shared" si="48"/>
        <v>1824</v>
      </c>
      <c r="J105" s="11">
        <f t="shared" si="49"/>
        <v>1722</v>
      </c>
      <c r="K105" s="10">
        <v>3486.6788749999992</v>
      </c>
      <c r="L105" s="10">
        <v>0</v>
      </c>
      <c r="M105" s="10">
        <f t="shared" si="50"/>
        <v>52967.321125000002</v>
      </c>
    </row>
    <row r="106" spans="1:13" x14ac:dyDescent="0.25">
      <c r="A106" s="9">
        <v>71</v>
      </c>
      <c r="B106" s="9" t="s">
        <v>150</v>
      </c>
      <c r="C106" s="9" t="s">
        <v>147</v>
      </c>
      <c r="D106" s="9" t="s">
        <v>17</v>
      </c>
      <c r="E106" s="9" t="s">
        <v>94</v>
      </c>
      <c r="F106" s="9" t="s">
        <v>23</v>
      </c>
      <c r="G106" s="9" t="s">
        <v>20</v>
      </c>
      <c r="H106" s="10">
        <v>60000</v>
      </c>
      <c r="I106" s="11">
        <f t="shared" si="48"/>
        <v>1824</v>
      </c>
      <c r="J106" s="11">
        <f t="shared" si="49"/>
        <v>1722</v>
      </c>
      <c r="K106" s="10">
        <v>3486.6788749999992</v>
      </c>
      <c r="L106" s="10">
        <v>0</v>
      </c>
      <c r="M106" s="10">
        <f t="shared" si="50"/>
        <v>52967.321125000002</v>
      </c>
    </row>
    <row r="107" spans="1:13" x14ac:dyDescent="0.25">
      <c r="A107" s="9">
        <v>72</v>
      </c>
      <c r="B107" s="9" t="s">
        <v>151</v>
      </c>
      <c r="C107" s="9" t="s">
        <v>147</v>
      </c>
      <c r="D107" s="9" t="s">
        <v>17</v>
      </c>
      <c r="E107" s="9" t="s">
        <v>94</v>
      </c>
      <c r="F107" s="9" t="s">
        <v>19</v>
      </c>
      <c r="G107" s="9" t="s">
        <v>20</v>
      </c>
      <c r="H107" s="10">
        <v>60000</v>
      </c>
      <c r="I107" s="11">
        <f t="shared" si="48"/>
        <v>1824</v>
      </c>
      <c r="J107" s="11">
        <f t="shared" si="49"/>
        <v>1722</v>
      </c>
      <c r="K107" s="10">
        <v>3486.6788749999992</v>
      </c>
      <c r="L107" s="10">
        <v>0</v>
      </c>
      <c r="M107" s="10">
        <f t="shared" si="50"/>
        <v>52967.321125000002</v>
      </c>
    </row>
    <row r="108" spans="1:13" x14ac:dyDescent="0.25">
      <c r="A108" s="9">
        <v>73</v>
      </c>
      <c r="B108" s="9" t="s">
        <v>152</v>
      </c>
      <c r="C108" s="9" t="s">
        <v>147</v>
      </c>
      <c r="D108" s="9" t="s">
        <v>17</v>
      </c>
      <c r="E108" s="9" t="s">
        <v>94</v>
      </c>
      <c r="F108" s="9" t="s">
        <v>19</v>
      </c>
      <c r="G108" s="9" t="s">
        <v>20</v>
      </c>
      <c r="H108" s="10">
        <v>60000</v>
      </c>
      <c r="I108" s="11">
        <f t="shared" si="48"/>
        <v>1824</v>
      </c>
      <c r="J108" s="11">
        <f t="shared" si="49"/>
        <v>1722</v>
      </c>
      <c r="K108" s="10">
        <v>3486.6788749999992</v>
      </c>
      <c r="L108" s="10">
        <v>2500</v>
      </c>
      <c r="M108" s="10">
        <f t="shared" si="50"/>
        <v>50467.321125000002</v>
      </c>
    </row>
    <row r="109" spans="1:13" x14ac:dyDescent="0.25">
      <c r="A109" s="9">
        <v>74</v>
      </c>
      <c r="B109" s="9" t="s">
        <v>153</v>
      </c>
      <c r="C109" s="9" t="s">
        <v>32</v>
      </c>
      <c r="D109" s="9" t="s">
        <v>17</v>
      </c>
      <c r="E109" s="9" t="s">
        <v>94</v>
      </c>
      <c r="F109" s="9" t="s">
        <v>19</v>
      </c>
      <c r="G109" s="9" t="s">
        <v>20</v>
      </c>
      <c r="H109" s="10">
        <v>40000</v>
      </c>
      <c r="I109" s="11">
        <f t="shared" si="48"/>
        <v>1216</v>
      </c>
      <c r="J109" s="11">
        <f t="shared" si="49"/>
        <v>1148</v>
      </c>
      <c r="K109" s="10">
        <v>442.64987500000024</v>
      </c>
      <c r="L109" s="10">
        <v>0</v>
      </c>
      <c r="M109" s="10">
        <f t="shared" si="50"/>
        <v>37193.350124999997</v>
      </c>
    </row>
    <row r="110" spans="1:13" x14ac:dyDescent="0.25">
      <c r="A110" s="9">
        <v>75</v>
      </c>
      <c r="B110" s="9" t="s">
        <v>154</v>
      </c>
      <c r="C110" s="9" t="s">
        <v>32</v>
      </c>
      <c r="D110" s="9" t="s">
        <v>17</v>
      </c>
      <c r="E110" s="9" t="s">
        <v>94</v>
      </c>
      <c r="F110" s="9" t="s">
        <v>23</v>
      </c>
      <c r="G110" s="9" t="s">
        <v>20</v>
      </c>
      <c r="H110" s="10">
        <v>60000</v>
      </c>
      <c r="I110" s="11">
        <f t="shared" si="48"/>
        <v>1824</v>
      </c>
      <c r="J110" s="11">
        <f t="shared" si="49"/>
        <v>1722</v>
      </c>
      <c r="K110" s="10">
        <v>3486.68</v>
      </c>
      <c r="L110" s="10">
        <v>0</v>
      </c>
      <c r="M110" s="10">
        <f t="shared" si="50"/>
        <v>52967.32</v>
      </c>
    </row>
    <row r="111" spans="1:13" x14ac:dyDescent="0.25">
      <c r="A111" s="9">
        <v>76</v>
      </c>
      <c r="B111" s="9" t="s">
        <v>155</v>
      </c>
      <c r="C111" s="9" t="s">
        <v>32</v>
      </c>
      <c r="D111" s="9" t="s">
        <v>17</v>
      </c>
      <c r="E111" s="9" t="s">
        <v>94</v>
      </c>
      <c r="F111" s="9" t="s">
        <v>19</v>
      </c>
      <c r="G111" s="9" t="s">
        <v>20</v>
      </c>
      <c r="H111" s="10">
        <v>40000</v>
      </c>
      <c r="I111" s="11">
        <f t="shared" si="48"/>
        <v>1216</v>
      </c>
      <c r="J111" s="11">
        <f t="shared" si="49"/>
        <v>1148</v>
      </c>
      <c r="K111" s="10">
        <v>442.64987500000024</v>
      </c>
      <c r="L111" s="10">
        <v>4703.68</v>
      </c>
      <c r="M111" s="10">
        <f t="shared" si="50"/>
        <v>32489.670124999997</v>
      </c>
    </row>
    <row r="112" spans="1:13" x14ac:dyDescent="0.25">
      <c r="A112" s="9">
        <v>77</v>
      </c>
      <c r="B112" s="9" t="s">
        <v>156</v>
      </c>
      <c r="C112" s="9" t="s">
        <v>32</v>
      </c>
      <c r="D112" s="9" t="s">
        <v>17</v>
      </c>
      <c r="E112" s="9" t="s">
        <v>94</v>
      </c>
      <c r="F112" s="9" t="s">
        <v>23</v>
      </c>
      <c r="G112" s="9" t="s">
        <v>20</v>
      </c>
      <c r="H112" s="10">
        <v>60000</v>
      </c>
      <c r="I112" s="11">
        <f t="shared" si="48"/>
        <v>1824</v>
      </c>
      <c r="J112" s="11">
        <f t="shared" si="49"/>
        <v>1722</v>
      </c>
      <c r="K112" s="10">
        <v>0</v>
      </c>
      <c r="L112" s="10">
        <v>0</v>
      </c>
      <c r="M112" s="10">
        <f t="shared" si="50"/>
        <v>56454</v>
      </c>
    </row>
    <row r="113" spans="1:13" x14ac:dyDescent="0.25">
      <c r="A113" s="9">
        <v>78</v>
      </c>
      <c r="B113" s="9" t="s">
        <v>157</v>
      </c>
      <c r="C113" s="9" t="s">
        <v>158</v>
      </c>
      <c r="D113" s="9" t="s">
        <v>17</v>
      </c>
      <c r="E113" s="9" t="s">
        <v>94</v>
      </c>
      <c r="F113" s="9" t="s">
        <v>23</v>
      </c>
      <c r="G113" s="9" t="s">
        <v>20</v>
      </c>
      <c r="H113" s="10">
        <v>130000</v>
      </c>
      <c r="I113" s="11">
        <f t="shared" si="48"/>
        <v>3952</v>
      </c>
      <c r="J113" s="11">
        <f t="shared" si="49"/>
        <v>3731</v>
      </c>
      <c r="K113" s="10">
        <v>18682.169999999998</v>
      </c>
      <c r="L113" s="10">
        <v>1919.78</v>
      </c>
      <c r="M113" s="10">
        <f t="shared" si="50"/>
        <v>101715.05</v>
      </c>
    </row>
    <row r="114" spans="1:13" x14ac:dyDescent="0.25">
      <c r="A114" s="9">
        <v>79</v>
      </c>
      <c r="B114" s="9" t="s">
        <v>159</v>
      </c>
      <c r="C114" s="9" t="s">
        <v>158</v>
      </c>
      <c r="D114" s="9" t="s">
        <v>17</v>
      </c>
      <c r="E114" s="9" t="s">
        <v>94</v>
      </c>
      <c r="F114" s="9" t="s">
        <v>19</v>
      </c>
      <c r="G114" s="9" t="s">
        <v>20</v>
      </c>
      <c r="H114" s="10">
        <v>105000</v>
      </c>
      <c r="I114" s="11">
        <f t="shared" si="48"/>
        <v>3192</v>
      </c>
      <c r="J114" s="11">
        <f t="shared" si="49"/>
        <v>3013.5</v>
      </c>
      <c r="K114" s="10">
        <v>13281.49</v>
      </c>
      <c r="L114" s="10">
        <v>23495.72</v>
      </c>
      <c r="M114" s="10">
        <f t="shared" si="50"/>
        <v>62017.289999999994</v>
      </c>
    </row>
    <row r="115" spans="1:13" x14ac:dyDescent="0.25">
      <c r="A115" s="9">
        <v>80</v>
      </c>
      <c r="B115" s="9" t="s">
        <v>160</v>
      </c>
      <c r="C115" s="9" t="s">
        <v>161</v>
      </c>
      <c r="D115" s="9" t="s">
        <v>162</v>
      </c>
      <c r="E115" s="9" t="s">
        <v>94</v>
      </c>
      <c r="F115" s="9" t="s">
        <v>19</v>
      </c>
      <c r="G115" s="9" t="s">
        <v>20</v>
      </c>
      <c r="H115" s="10">
        <v>100000</v>
      </c>
      <c r="I115" s="11">
        <f t="shared" si="48"/>
        <v>3040</v>
      </c>
      <c r="J115" s="11">
        <f t="shared" si="49"/>
        <v>2870</v>
      </c>
      <c r="K115" s="10">
        <v>12105.366166666665</v>
      </c>
      <c r="L115" s="10">
        <v>0</v>
      </c>
      <c r="M115" s="10">
        <f t="shared" si="50"/>
        <v>81984.633833333341</v>
      </c>
    </row>
    <row r="116" spans="1:13" x14ac:dyDescent="0.25">
      <c r="A116" s="9">
        <v>81</v>
      </c>
      <c r="B116" s="9" t="s">
        <v>163</v>
      </c>
      <c r="C116" s="9" t="s">
        <v>164</v>
      </c>
      <c r="D116" s="9" t="s">
        <v>17</v>
      </c>
      <c r="E116" s="9" t="s">
        <v>94</v>
      </c>
      <c r="F116" s="9" t="s">
        <v>23</v>
      </c>
      <c r="G116" s="9" t="s">
        <v>20</v>
      </c>
      <c r="H116" s="10">
        <v>47000</v>
      </c>
      <c r="I116" s="11">
        <f t="shared" si="48"/>
        <v>1428.8</v>
      </c>
      <c r="J116" s="11">
        <f t="shared" si="49"/>
        <v>1348.9</v>
      </c>
      <c r="K116" s="10">
        <v>1430.6</v>
      </c>
      <c r="L116" s="10">
        <v>0</v>
      </c>
      <c r="M116" s="10">
        <f t="shared" si="50"/>
        <v>42791.7</v>
      </c>
    </row>
    <row r="117" spans="1:13" x14ac:dyDescent="0.25">
      <c r="A117" s="9">
        <v>82</v>
      </c>
      <c r="B117" s="9" t="s">
        <v>165</v>
      </c>
      <c r="C117" s="9" t="s">
        <v>166</v>
      </c>
      <c r="D117" s="9" t="s">
        <v>17</v>
      </c>
      <c r="E117" s="9" t="s">
        <v>94</v>
      </c>
      <c r="F117" s="9" t="s">
        <v>19</v>
      </c>
      <c r="G117" s="9" t="s">
        <v>20</v>
      </c>
      <c r="H117" s="10">
        <v>30000</v>
      </c>
      <c r="I117" s="11">
        <f t="shared" si="48"/>
        <v>912</v>
      </c>
      <c r="J117" s="11">
        <f t="shared" si="49"/>
        <v>861</v>
      </c>
      <c r="K117" s="10">
        <v>0</v>
      </c>
      <c r="L117" s="10">
        <v>0</v>
      </c>
      <c r="M117" s="10">
        <f t="shared" si="50"/>
        <v>28227</v>
      </c>
    </row>
    <row r="118" spans="1:13" x14ac:dyDescent="0.25">
      <c r="A118" s="9">
        <v>83</v>
      </c>
      <c r="B118" s="9" t="s">
        <v>167</v>
      </c>
      <c r="C118" s="9" t="s">
        <v>16</v>
      </c>
      <c r="D118" s="9" t="s">
        <v>17</v>
      </c>
      <c r="E118" s="9" t="s">
        <v>94</v>
      </c>
      <c r="F118" s="9" t="s">
        <v>19</v>
      </c>
      <c r="G118" s="9" t="s">
        <v>20</v>
      </c>
      <c r="H118" s="10">
        <v>45000</v>
      </c>
      <c r="I118" s="11">
        <f t="shared" si="48"/>
        <v>1368</v>
      </c>
      <c r="J118" s="11">
        <f t="shared" si="49"/>
        <v>1291.5</v>
      </c>
      <c r="K118" s="10">
        <v>1148.33</v>
      </c>
      <c r="L118" s="10">
        <v>0</v>
      </c>
      <c r="M118" s="10">
        <f t="shared" si="50"/>
        <v>41192.17</v>
      </c>
    </row>
    <row r="119" spans="1:13" x14ac:dyDescent="0.25">
      <c r="A119" s="9">
        <v>84</v>
      </c>
      <c r="B119" s="9" t="s">
        <v>168</v>
      </c>
      <c r="C119" s="9" t="s">
        <v>16</v>
      </c>
      <c r="D119" s="9" t="s">
        <v>17</v>
      </c>
      <c r="E119" s="9" t="s">
        <v>94</v>
      </c>
      <c r="F119" s="9" t="s">
        <v>23</v>
      </c>
      <c r="G119" s="9" t="s">
        <v>20</v>
      </c>
      <c r="H119" s="10">
        <v>44000</v>
      </c>
      <c r="I119" s="11">
        <f t="shared" si="48"/>
        <v>1337.6</v>
      </c>
      <c r="J119" s="11">
        <f t="shared" si="49"/>
        <v>1262.8</v>
      </c>
      <c r="K119" s="10">
        <v>1007.19</v>
      </c>
      <c r="L119" s="10">
        <v>0</v>
      </c>
      <c r="M119" s="10">
        <f t="shared" si="50"/>
        <v>40392.409999999996</v>
      </c>
    </row>
    <row r="120" spans="1:13" x14ac:dyDescent="0.25">
      <c r="A120" s="9">
        <v>85</v>
      </c>
      <c r="B120" s="9" t="s">
        <v>169</v>
      </c>
      <c r="C120" s="9" t="s">
        <v>16</v>
      </c>
      <c r="D120" s="9" t="s">
        <v>17</v>
      </c>
      <c r="E120" s="9" t="s">
        <v>94</v>
      </c>
      <c r="F120" s="9" t="s">
        <v>19</v>
      </c>
      <c r="G120" s="9" t="s">
        <v>20</v>
      </c>
      <c r="H120" s="10">
        <v>37000</v>
      </c>
      <c r="I120" s="11">
        <f t="shared" si="48"/>
        <v>1124.8</v>
      </c>
      <c r="J120" s="11">
        <f t="shared" si="49"/>
        <v>1061.9000000000001</v>
      </c>
      <c r="K120" s="10">
        <v>19.25</v>
      </c>
      <c r="L120" s="10">
        <v>0</v>
      </c>
      <c r="M120" s="10">
        <f t="shared" si="50"/>
        <v>34794.049999999996</v>
      </c>
    </row>
    <row r="121" spans="1:13" x14ac:dyDescent="0.25">
      <c r="A121" s="9">
        <v>86</v>
      </c>
      <c r="B121" s="9" t="s">
        <v>170</v>
      </c>
      <c r="C121" s="9" t="s">
        <v>16</v>
      </c>
      <c r="D121" s="9" t="s">
        <v>17</v>
      </c>
      <c r="E121" s="9" t="s">
        <v>94</v>
      </c>
      <c r="F121" s="9" t="s">
        <v>19</v>
      </c>
      <c r="G121" s="9" t="s">
        <v>20</v>
      </c>
      <c r="H121" s="10">
        <v>37000</v>
      </c>
      <c r="I121" s="11">
        <f t="shared" si="48"/>
        <v>1124.8</v>
      </c>
      <c r="J121" s="11">
        <f t="shared" si="49"/>
        <v>1061.9000000000001</v>
      </c>
      <c r="K121" s="10">
        <v>19.25</v>
      </c>
      <c r="L121" s="10">
        <v>2924.97</v>
      </c>
      <c r="M121" s="10">
        <f t="shared" si="50"/>
        <v>31869.079999999994</v>
      </c>
    </row>
    <row r="122" spans="1:13" x14ac:dyDescent="0.25">
      <c r="A122" s="9">
        <v>87</v>
      </c>
      <c r="B122" s="9" t="s">
        <v>171</v>
      </c>
      <c r="C122" s="9" t="s">
        <v>16</v>
      </c>
      <c r="D122" s="9" t="s">
        <v>17</v>
      </c>
      <c r="E122" s="9" t="s">
        <v>94</v>
      </c>
      <c r="F122" s="9" t="s">
        <v>19</v>
      </c>
      <c r="G122" s="9" t="s">
        <v>20</v>
      </c>
      <c r="H122" s="10">
        <v>37000</v>
      </c>
      <c r="I122" s="11">
        <f t="shared" si="48"/>
        <v>1124.8</v>
      </c>
      <c r="J122" s="11">
        <f t="shared" si="49"/>
        <v>1061.9000000000001</v>
      </c>
      <c r="K122" s="10">
        <v>19.25</v>
      </c>
      <c r="L122" s="10">
        <v>0</v>
      </c>
      <c r="M122" s="10">
        <f t="shared" si="50"/>
        <v>34794.049999999996</v>
      </c>
    </row>
    <row r="123" spans="1:13" x14ac:dyDescent="0.25">
      <c r="A123" s="9">
        <v>88</v>
      </c>
      <c r="B123" s="9" t="s">
        <v>172</v>
      </c>
      <c r="C123" s="9" t="s">
        <v>16</v>
      </c>
      <c r="D123" s="9" t="s">
        <v>17</v>
      </c>
      <c r="E123" s="9" t="s">
        <v>94</v>
      </c>
      <c r="F123" s="9" t="s">
        <v>19</v>
      </c>
      <c r="G123" s="9" t="s">
        <v>20</v>
      </c>
      <c r="H123" s="10">
        <v>37000</v>
      </c>
      <c r="I123" s="11">
        <f t="shared" si="48"/>
        <v>1124.8</v>
      </c>
      <c r="J123" s="11">
        <f t="shared" si="49"/>
        <v>1061.9000000000001</v>
      </c>
      <c r="K123" s="10">
        <v>19.25</v>
      </c>
      <c r="L123" s="10">
        <v>734.56</v>
      </c>
      <c r="M123" s="10">
        <f t="shared" si="50"/>
        <v>34059.49</v>
      </c>
    </row>
    <row r="124" spans="1:13" x14ac:dyDescent="0.25">
      <c r="A124" s="9">
        <v>89</v>
      </c>
      <c r="B124" s="9" t="s">
        <v>173</v>
      </c>
      <c r="C124" s="9" t="s">
        <v>16</v>
      </c>
      <c r="D124" s="9" t="s">
        <v>17</v>
      </c>
      <c r="E124" s="9" t="s">
        <v>94</v>
      </c>
      <c r="F124" s="9" t="s">
        <v>19</v>
      </c>
      <c r="G124" s="9" t="s">
        <v>20</v>
      </c>
      <c r="H124" s="10">
        <v>37000</v>
      </c>
      <c r="I124" s="11">
        <f t="shared" si="48"/>
        <v>1124.8</v>
      </c>
      <c r="J124" s="11">
        <f t="shared" si="49"/>
        <v>1061.9000000000001</v>
      </c>
      <c r="K124" s="10">
        <v>19.25</v>
      </c>
      <c r="L124" s="10">
        <v>0</v>
      </c>
      <c r="M124" s="10">
        <f t="shared" si="50"/>
        <v>34794.049999999996</v>
      </c>
    </row>
    <row r="125" spans="1:13" x14ac:dyDescent="0.25">
      <c r="A125" s="9">
        <v>90</v>
      </c>
      <c r="B125" s="9" t="s">
        <v>174</v>
      </c>
      <c r="C125" s="9" t="s">
        <v>16</v>
      </c>
      <c r="D125" s="9" t="s">
        <v>17</v>
      </c>
      <c r="E125" s="9" t="s">
        <v>94</v>
      </c>
      <c r="F125" s="9" t="s">
        <v>19</v>
      </c>
      <c r="G125" s="9" t="s">
        <v>20</v>
      </c>
      <c r="H125" s="10">
        <v>47000</v>
      </c>
      <c r="I125" s="11">
        <f t="shared" si="48"/>
        <v>1428.8</v>
      </c>
      <c r="J125" s="11">
        <f t="shared" si="49"/>
        <v>1348.9</v>
      </c>
      <c r="K125" s="10">
        <v>1430.6</v>
      </c>
      <c r="L125" s="10">
        <v>0</v>
      </c>
      <c r="M125" s="10">
        <f t="shared" si="50"/>
        <v>42791.7</v>
      </c>
    </row>
    <row r="126" spans="1:13" x14ac:dyDescent="0.25">
      <c r="A126" s="9">
        <v>91</v>
      </c>
      <c r="B126" s="9" t="s">
        <v>175</v>
      </c>
      <c r="C126" s="9" t="s">
        <v>16</v>
      </c>
      <c r="D126" s="9" t="s">
        <v>17</v>
      </c>
      <c r="E126" s="9" t="s">
        <v>54</v>
      </c>
      <c r="F126" s="9" t="s">
        <v>19</v>
      </c>
      <c r="G126" s="9" t="s">
        <v>20</v>
      </c>
      <c r="H126" s="10">
        <v>30000</v>
      </c>
      <c r="I126" s="11">
        <f t="shared" si="48"/>
        <v>912</v>
      </c>
      <c r="J126" s="11">
        <f t="shared" si="49"/>
        <v>861</v>
      </c>
      <c r="K126" s="10">
        <v>0</v>
      </c>
      <c r="L126" s="10">
        <v>0</v>
      </c>
      <c r="M126" s="10">
        <f t="shared" si="50"/>
        <v>28227</v>
      </c>
    </row>
    <row r="127" spans="1:13" x14ac:dyDescent="0.25">
      <c r="A127" s="9">
        <v>92</v>
      </c>
      <c r="B127" s="9" t="s">
        <v>176</v>
      </c>
      <c r="C127" s="9" t="s">
        <v>16</v>
      </c>
      <c r="D127" s="9" t="s">
        <v>17</v>
      </c>
      <c r="E127" s="9" t="s">
        <v>40</v>
      </c>
      <c r="F127" s="9" t="s">
        <v>23</v>
      </c>
      <c r="G127" s="9" t="s">
        <v>20</v>
      </c>
      <c r="H127" s="10">
        <v>30000</v>
      </c>
      <c r="I127" s="11">
        <f t="shared" si="48"/>
        <v>912</v>
      </c>
      <c r="J127" s="11">
        <f t="shared" si="49"/>
        <v>861</v>
      </c>
      <c r="K127" s="10">
        <v>0</v>
      </c>
      <c r="L127" s="10">
        <v>0</v>
      </c>
      <c r="M127" s="10">
        <f t="shared" si="50"/>
        <v>28227</v>
      </c>
    </row>
    <row r="128" spans="1:13" x14ac:dyDescent="0.25">
      <c r="A128" s="9">
        <v>93</v>
      </c>
      <c r="B128" s="9" t="s">
        <v>177</v>
      </c>
      <c r="C128" s="9" t="s">
        <v>16</v>
      </c>
      <c r="D128" s="9" t="s">
        <v>17</v>
      </c>
      <c r="E128" s="9" t="s">
        <v>178</v>
      </c>
      <c r="F128" s="9" t="s">
        <v>19</v>
      </c>
      <c r="G128" s="9" t="s">
        <v>20</v>
      </c>
      <c r="H128" s="10">
        <v>30000</v>
      </c>
      <c r="I128" s="11">
        <f t="shared" si="48"/>
        <v>912</v>
      </c>
      <c r="J128" s="11">
        <f t="shared" si="49"/>
        <v>861</v>
      </c>
      <c r="K128" s="10">
        <v>0</v>
      </c>
      <c r="L128" s="10">
        <v>1000</v>
      </c>
      <c r="M128" s="10">
        <f t="shared" si="50"/>
        <v>27227</v>
      </c>
    </row>
    <row r="129" spans="1:13" x14ac:dyDescent="0.25">
      <c r="A129" s="9">
        <v>94</v>
      </c>
      <c r="B129" s="9" t="s">
        <v>179</v>
      </c>
      <c r="C129" s="9" t="s">
        <v>16</v>
      </c>
      <c r="D129" s="9" t="s">
        <v>17</v>
      </c>
      <c r="E129" s="9" t="s">
        <v>89</v>
      </c>
      <c r="F129" s="9" t="s">
        <v>19</v>
      </c>
      <c r="G129" s="9" t="s">
        <v>20</v>
      </c>
      <c r="H129" s="10">
        <v>30000</v>
      </c>
      <c r="I129" s="11">
        <f t="shared" si="48"/>
        <v>912</v>
      </c>
      <c r="J129" s="11">
        <f t="shared" si="49"/>
        <v>861</v>
      </c>
      <c r="K129" s="10">
        <v>0</v>
      </c>
      <c r="L129" s="10">
        <v>0</v>
      </c>
      <c r="M129" s="10">
        <f t="shared" si="50"/>
        <v>28227</v>
      </c>
    </row>
    <row r="130" spans="1:13" x14ac:dyDescent="0.25">
      <c r="A130" s="9">
        <v>95</v>
      </c>
      <c r="B130" s="9" t="s">
        <v>180</v>
      </c>
      <c r="C130" s="9" t="s">
        <v>16</v>
      </c>
      <c r="D130" s="9" t="s">
        <v>17</v>
      </c>
      <c r="E130" s="9" t="s">
        <v>181</v>
      </c>
      <c r="F130" s="9" t="s">
        <v>23</v>
      </c>
      <c r="G130" s="9" t="s">
        <v>20</v>
      </c>
      <c r="H130" s="10">
        <v>30000</v>
      </c>
      <c r="I130" s="11">
        <f t="shared" si="48"/>
        <v>912</v>
      </c>
      <c r="J130" s="11">
        <f t="shared" si="49"/>
        <v>861</v>
      </c>
      <c r="K130" s="10">
        <v>0</v>
      </c>
      <c r="L130" s="10">
        <v>0</v>
      </c>
      <c r="M130" s="10">
        <f t="shared" si="50"/>
        <v>28227</v>
      </c>
    </row>
    <row r="131" spans="1:13" x14ac:dyDescent="0.25">
      <c r="A131" s="9">
        <v>96</v>
      </c>
      <c r="B131" s="9" t="s">
        <v>182</v>
      </c>
      <c r="C131" s="9" t="s">
        <v>16</v>
      </c>
      <c r="D131" s="9" t="s">
        <v>17</v>
      </c>
      <c r="E131" s="9" t="s">
        <v>183</v>
      </c>
      <c r="F131" s="9" t="s">
        <v>19</v>
      </c>
      <c r="G131" s="9" t="s">
        <v>20</v>
      </c>
      <c r="H131" s="10">
        <v>35000</v>
      </c>
      <c r="I131" s="11">
        <f t="shared" si="48"/>
        <v>1064</v>
      </c>
      <c r="J131" s="11">
        <f t="shared" si="49"/>
        <v>1004.5</v>
      </c>
      <c r="K131" s="10">
        <v>0</v>
      </c>
      <c r="L131" s="10">
        <v>0</v>
      </c>
      <c r="M131" s="10">
        <f t="shared" si="50"/>
        <v>32931.5</v>
      </c>
    </row>
    <row r="132" spans="1:13" ht="17.25" customHeight="1" x14ac:dyDescent="0.25">
      <c r="A132" s="9">
        <v>97</v>
      </c>
      <c r="B132" s="9" t="s">
        <v>184</v>
      </c>
      <c r="C132" s="9" t="s">
        <v>16</v>
      </c>
      <c r="D132" s="9" t="s">
        <v>17</v>
      </c>
      <c r="E132" s="9" t="s">
        <v>94</v>
      </c>
      <c r="F132" s="9" t="s">
        <v>19</v>
      </c>
      <c r="G132" s="9" t="s">
        <v>20</v>
      </c>
      <c r="H132" s="10">
        <v>28000</v>
      </c>
      <c r="I132" s="11">
        <f t="shared" si="48"/>
        <v>851.2</v>
      </c>
      <c r="J132" s="11">
        <f t="shared" si="49"/>
        <v>803.6</v>
      </c>
      <c r="K132" s="10">
        <v>0</v>
      </c>
      <c r="L132" s="10">
        <v>0</v>
      </c>
      <c r="M132" s="10">
        <f t="shared" si="50"/>
        <v>26345.200000000001</v>
      </c>
    </row>
    <row r="133" spans="1:13" ht="17.25" customHeight="1" x14ac:dyDescent="0.25">
      <c r="A133" s="9">
        <v>98</v>
      </c>
      <c r="B133" s="9" t="s">
        <v>185</v>
      </c>
      <c r="C133" s="9" t="s">
        <v>16</v>
      </c>
      <c r="D133" s="9" t="s">
        <v>17</v>
      </c>
      <c r="E133" s="9" t="s">
        <v>94</v>
      </c>
      <c r="F133" s="9" t="s">
        <v>19</v>
      </c>
      <c r="G133" s="9" t="s">
        <v>20</v>
      </c>
      <c r="H133" s="10">
        <v>30000</v>
      </c>
      <c r="I133" s="11">
        <f t="shared" si="48"/>
        <v>912</v>
      </c>
      <c r="J133" s="11">
        <f t="shared" si="49"/>
        <v>861</v>
      </c>
      <c r="K133" s="10">
        <v>0</v>
      </c>
      <c r="L133" s="10">
        <v>0</v>
      </c>
      <c r="M133" s="10">
        <v>28227</v>
      </c>
    </row>
    <row r="134" spans="1:13" ht="15.75" customHeight="1" x14ac:dyDescent="0.25">
      <c r="A134" s="9">
        <v>99</v>
      </c>
      <c r="B134" s="9" t="s">
        <v>186</v>
      </c>
      <c r="C134" s="9" t="s">
        <v>16</v>
      </c>
      <c r="D134" s="9" t="s">
        <v>17</v>
      </c>
      <c r="E134" s="9" t="s">
        <v>30</v>
      </c>
      <c r="F134" s="9" t="s">
        <v>19</v>
      </c>
      <c r="G134" s="9" t="s">
        <v>20</v>
      </c>
      <c r="H134" s="10">
        <v>40000</v>
      </c>
      <c r="I134" s="11">
        <f t="shared" si="48"/>
        <v>1216</v>
      </c>
      <c r="J134" s="11">
        <f t="shared" si="49"/>
        <v>1148</v>
      </c>
      <c r="K134" s="10">
        <v>442.65</v>
      </c>
      <c r="L134" s="10">
        <v>0</v>
      </c>
      <c r="M134" s="10">
        <f t="shared" si="50"/>
        <v>37193.35</v>
      </c>
    </row>
    <row r="135" spans="1:13" x14ac:dyDescent="0.25">
      <c r="A135" s="9">
        <v>100</v>
      </c>
      <c r="B135" s="21" t="s">
        <v>187</v>
      </c>
      <c r="C135" s="9" t="s">
        <v>16</v>
      </c>
      <c r="D135" s="9" t="s">
        <v>17</v>
      </c>
      <c r="E135" s="9" t="s">
        <v>94</v>
      </c>
      <c r="F135" s="9" t="s">
        <v>19</v>
      </c>
      <c r="G135" s="9" t="s">
        <v>20</v>
      </c>
      <c r="H135" s="10">
        <v>36000</v>
      </c>
      <c r="I135" s="11">
        <f t="shared" si="48"/>
        <v>1094.4000000000001</v>
      </c>
      <c r="J135" s="11">
        <f t="shared" si="49"/>
        <v>1033.2</v>
      </c>
      <c r="K135" s="10">
        <v>0</v>
      </c>
      <c r="L135" s="10">
        <v>0</v>
      </c>
      <c r="M135" s="10">
        <f t="shared" si="50"/>
        <v>33872.400000000001</v>
      </c>
    </row>
    <row r="136" spans="1:13" x14ac:dyDescent="0.25">
      <c r="A136" s="9">
        <v>101</v>
      </c>
      <c r="B136" s="21" t="s">
        <v>188</v>
      </c>
      <c r="C136" s="9" t="s">
        <v>16</v>
      </c>
      <c r="D136" s="9" t="s">
        <v>17</v>
      </c>
      <c r="E136" s="9" t="s">
        <v>94</v>
      </c>
      <c r="F136" s="9" t="s">
        <v>23</v>
      </c>
      <c r="G136" s="9" t="s">
        <v>20</v>
      </c>
      <c r="H136" s="10">
        <v>60000</v>
      </c>
      <c r="I136" s="11">
        <f t="shared" si="48"/>
        <v>1824</v>
      </c>
      <c r="J136" s="11">
        <f t="shared" si="49"/>
        <v>1722</v>
      </c>
      <c r="K136" s="10">
        <v>3486.6788749999992</v>
      </c>
      <c r="L136" s="10">
        <v>0</v>
      </c>
      <c r="M136" s="10">
        <f t="shared" si="50"/>
        <v>52967.321125000002</v>
      </c>
    </row>
    <row r="137" spans="1:13" x14ac:dyDescent="0.25">
      <c r="A137" s="9">
        <v>102</v>
      </c>
      <c r="B137" s="9" t="s">
        <v>189</v>
      </c>
      <c r="C137" s="9" t="s">
        <v>190</v>
      </c>
      <c r="D137" s="9" t="s">
        <v>162</v>
      </c>
      <c r="E137" s="9" t="s">
        <v>94</v>
      </c>
      <c r="F137" s="9" t="s">
        <v>19</v>
      </c>
      <c r="G137" s="9" t="s">
        <v>20</v>
      </c>
      <c r="H137" s="10">
        <v>85000</v>
      </c>
      <c r="I137" s="11">
        <f t="shared" si="48"/>
        <v>2584</v>
      </c>
      <c r="J137" s="11">
        <f t="shared" si="49"/>
        <v>2439.5</v>
      </c>
      <c r="K137" s="10">
        <v>8097.05</v>
      </c>
      <c r="L137" s="10">
        <v>3344.75</v>
      </c>
      <c r="M137" s="10">
        <f t="shared" si="50"/>
        <v>68534.7</v>
      </c>
    </row>
    <row r="138" spans="1:13" x14ac:dyDescent="0.25">
      <c r="A138" s="9">
        <v>103</v>
      </c>
      <c r="B138" s="9" t="s">
        <v>191</v>
      </c>
      <c r="C138" s="9" t="s">
        <v>192</v>
      </c>
      <c r="D138" s="9" t="s">
        <v>162</v>
      </c>
      <c r="E138" s="9" t="s">
        <v>94</v>
      </c>
      <c r="F138" s="9" t="s">
        <v>19</v>
      </c>
      <c r="G138" s="9" t="s">
        <v>20</v>
      </c>
      <c r="H138" s="10">
        <v>100000</v>
      </c>
      <c r="I138" s="11">
        <f t="shared" si="48"/>
        <v>3040</v>
      </c>
      <c r="J138" s="11">
        <f t="shared" si="49"/>
        <v>2870</v>
      </c>
      <c r="K138" s="10">
        <v>0</v>
      </c>
      <c r="L138" s="10">
        <v>5859.34</v>
      </c>
      <c r="M138" s="10">
        <f t="shared" ref="M138:M186" si="52">H138-I138-J138-K138-L138</f>
        <v>88230.66</v>
      </c>
    </row>
    <row r="139" spans="1:13" x14ac:dyDescent="0.25">
      <c r="A139" s="9">
        <v>104</v>
      </c>
      <c r="B139" s="9" t="s">
        <v>193</v>
      </c>
      <c r="C139" s="9" t="s">
        <v>194</v>
      </c>
      <c r="D139" s="9" t="s">
        <v>162</v>
      </c>
      <c r="E139" s="9" t="s">
        <v>94</v>
      </c>
      <c r="F139" s="9" t="s">
        <v>19</v>
      </c>
      <c r="G139" s="9" t="s">
        <v>20</v>
      </c>
      <c r="H139" s="10">
        <v>100000</v>
      </c>
      <c r="I139" s="11">
        <f t="shared" ref="I139:I185" si="53">H139*3.04%</f>
        <v>3040</v>
      </c>
      <c r="J139" s="11">
        <f t="shared" ref="J139:J186" si="54">H139*2.87%</f>
        <v>2870</v>
      </c>
      <c r="K139" s="10">
        <v>12105.366166666665</v>
      </c>
      <c r="L139" s="10">
        <v>0</v>
      </c>
      <c r="M139" s="10">
        <f t="shared" si="52"/>
        <v>81984.633833333341</v>
      </c>
    </row>
    <row r="140" spans="1:13" x14ac:dyDescent="0.25">
      <c r="A140" s="9">
        <v>105</v>
      </c>
      <c r="B140" s="9" t="s">
        <v>195</v>
      </c>
      <c r="C140" s="9" t="s">
        <v>196</v>
      </c>
      <c r="D140" s="9" t="s">
        <v>17</v>
      </c>
      <c r="E140" s="9" t="s">
        <v>94</v>
      </c>
      <c r="F140" s="9" t="s">
        <v>19</v>
      </c>
      <c r="G140" s="9" t="s">
        <v>20</v>
      </c>
      <c r="H140" s="10">
        <v>80000</v>
      </c>
      <c r="I140" s="11">
        <f t="shared" si="53"/>
        <v>2432</v>
      </c>
      <c r="J140" s="11">
        <f t="shared" si="54"/>
        <v>2296</v>
      </c>
      <c r="K140" s="10">
        <v>7400.8661666666649</v>
      </c>
      <c r="L140" s="10">
        <v>0</v>
      </c>
      <c r="M140" s="10">
        <f t="shared" si="52"/>
        <v>67871.133833333341</v>
      </c>
    </row>
    <row r="141" spans="1:13" x14ac:dyDescent="0.25">
      <c r="A141" s="9">
        <v>106</v>
      </c>
      <c r="B141" s="9" t="s">
        <v>197</v>
      </c>
      <c r="C141" s="9" t="s">
        <v>198</v>
      </c>
      <c r="D141" s="9" t="s">
        <v>65</v>
      </c>
      <c r="E141" s="9" t="s">
        <v>94</v>
      </c>
      <c r="F141" s="9" t="s">
        <v>23</v>
      </c>
      <c r="G141" s="9" t="s">
        <v>20</v>
      </c>
      <c r="H141" s="10">
        <v>105000</v>
      </c>
      <c r="I141" s="11">
        <f t="shared" si="53"/>
        <v>3192</v>
      </c>
      <c r="J141" s="11">
        <f t="shared" si="54"/>
        <v>3013.5</v>
      </c>
      <c r="K141" s="10">
        <v>13281.491166666665</v>
      </c>
      <c r="L141" s="10">
        <v>0</v>
      </c>
      <c r="M141" s="10">
        <f t="shared" si="52"/>
        <v>85513.008833333341</v>
      </c>
    </row>
    <row r="142" spans="1:13" x14ac:dyDescent="0.25">
      <c r="A142" s="9">
        <v>107</v>
      </c>
      <c r="B142" s="9" t="s">
        <v>199</v>
      </c>
      <c r="C142" s="9" t="s">
        <v>200</v>
      </c>
      <c r="D142" s="9" t="s">
        <v>201</v>
      </c>
      <c r="E142" s="9" t="s">
        <v>94</v>
      </c>
      <c r="F142" s="9" t="s">
        <v>19</v>
      </c>
      <c r="G142" s="9" t="s">
        <v>20</v>
      </c>
      <c r="H142" s="10">
        <v>60000</v>
      </c>
      <c r="I142" s="11">
        <f t="shared" si="53"/>
        <v>1824</v>
      </c>
      <c r="J142" s="11">
        <f t="shared" si="54"/>
        <v>1722</v>
      </c>
      <c r="K142" s="10">
        <v>3486.6788749999992</v>
      </c>
      <c r="L142" s="10">
        <v>6533.76</v>
      </c>
      <c r="M142" s="10">
        <f t="shared" si="52"/>
        <v>46433.561125</v>
      </c>
    </row>
    <row r="143" spans="1:13" x14ac:dyDescent="0.25">
      <c r="A143" s="9">
        <v>108</v>
      </c>
      <c r="B143" s="9" t="s">
        <v>202</v>
      </c>
      <c r="C143" s="9" t="s">
        <v>200</v>
      </c>
      <c r="D143" s="9" t="s">
        <v>201</v>
      </c>
      <c r="E143" s="9" t="s">
        <v>94</v>
      </c>
      <c r="F143" s="9" t="s">
        <v>19</v>
      </c>
      <c r="G143" s="9" t="s">
        <v>20</v>
      </c>
      <c r="H143" s="10">
        <v>68000</v>
      </c>
      <c r="I143" s="11">
        <f t="shared" si="53"/>
        <v>2067.1999999999998</v>
      </c>
      <c r="J143" s="11">
        <f t="shared" si="54"/>
        <v>1951.6</v>
      </c>
      <c r="K143" s="10">
        <v>4992.1188749999983</v>
      </c>
      <c r="L143" s="10">
        <v>10100</v>
      </c>
      <c r="M143" s="10">
        <f t="shared" si="52"/>
        <v>48889.081125000004</v>
      </c>
    </row>
    <row r="144" spans="1:13" x14ac:dyDescent="0.25">
      <c r="A144" s="9">
        <v>109</v>
      </c>
      <c r="B144" s="9" t="s">
        <v>203</v>
      </c>
      <c r="C144" s="9" t="s">
        <v>200</v>
      </c>
      <c r="D144" s="9" t="s">
        <v>201</v>
      </c>
      <c r="E144" s="9" t="s">
        <v>94</v>
      </c>
      <c r="F144" s="9" t="s">
        <v>19</v>
      </c>
      <c r="G144" s="9" t="s">
        <v>20</v>
      </c>
      <c r="H144" s="10">
        <v>48000</v>
      </c>
      <c r="I144" s="11">
        <f t="shared" si="53"/>
        <v>1459.2</v>
      </c>
      <c r="J144" s="11">
        <f t="shared" si="54"/>
        <v>1377.6</v>
      </c>
      <c r="K144" s="10">
        <v>1571.7298749999998</v>
      </c>
      <c r="L144" s="10">
        <v>0</v>
      </c>
      <c r="M144" s="10">
        <f t="shared" si="52"/>
        <v>43591.470125000007</v>
      </c>
    </row>
    <row r="145" spans="1:13" x14ac:dyDescent="0.25">
      <c r="A145" s="9">
        <v>110</v>
      </c>
      <c r="B145" s="9" t="s">
        <v>204</v>
      </c>
      <c r="C145" s="9" t="s">
        <v>200</v>
      </c>
      <c r="D145" s="9" t="s">
        <v>201</v>
      </c>
      <c r="E145" s="9" t="s">
        <v>94</v>
      </c>
      <c r="F145" s="9" t="s">
        <v>23</v>
      </c>
      <c r="G145" s="9" t="s">
        <v>20</v>
      </c>
      <c r="H145" s="10">
        <v>60000</v>
      </c>
      <c r="I145" s="11">
        <f t="shared" si="53"/>
        <v>1824</v>
      </c>
      <c r="J145" s="11">
        <f t="shared" si="54"/>
        <v>1722</v>
      </c>
      <c r="K145" s="10">
        <v>3486.6788749999992</v>
      </c>
      <c r="L145" s="10">
        <v>0</v>
      </c>
      <c r="M145" s="10">
        <f t="shared" si="52"/>
        <v>52967.321125000002</v>
      </c>
    </row>
    <row r="146" spans="1:13" x14ac:dyDescent="0.25">
      <c r="A146" s="9">
        <v>111</v>
      </c>
      <c r="B146" s="9" t="s">
        <v>205</v>
      </c>
      <c r="C146" s="9" t="s">
        <v>206</v>
      </c>
      <c r="D146" s="9" t="s">
        <v>201</v>
      </c>
      <c r="E146" s="9" t="s">
        <v>94</v>
      </c>
      <c r="F146" s="9" t="s">
        <v>23</v>
      </c>
      <c r="G146" s="9" t="s">
        <v>20</v>
      </c>
      <c r="H146" s="10">
        <v>187500</v>
      </c>
      <c r="I146" s="11">
        <f t="shared" si="53"/>
        <v>5700</v>
      </c>
      <c r="J146" s="11">
        <f t="shared" si="54"/>
        <v>5381.25</v>
      </c>
      <c r="K146" s="10">
        <v>32687.56</v>
      </c>
      <c r="L146" s="10">
        <v>0</v>
      </c>
      <c r="M146" s="10">
        <f t="shared" si="52"/>
        <v>143731.19</v>
      </c>
    </row>
    <row r="147" spans="1:13" x14ac:dyDescent="0.25">
      <c r="A147" s="9">
        <v>112</v>
      </c>
      <c r="B147" s="9" t="s">
        <v>207</v>
      </c>
      <c r="C147" s="9" t="s">
        <v>208</v>
      </c>
      <c r="D147" s="9" t="s">
        <v>201</v>
      </c>
      <c r="E147" s="9" t="s">
        <v>94</v>
      </c>
      <c r="F147" s="9" t="s">
        <v>19</v>
      </c>
      <c r="G147" s="9" t="s">
        <v>20</v>
      </c>
      <c r="H147" s="10">
        <v>80000</v>
      </c>
      <c r="I147" s="11">
        <f t="shared" si="53"/>
        <v>2432</v>
      </c>
      <c r="J147" s="11">
        <f t="shared" si="54"/>
        <v>2296</v>
      </c>
      <c r="K147" s="10">
        <v>7400.8661666666649</v>
      </c>
      <c r="L147" s="10">
        <v>15100</v>
      </c>
      <c r="M147" s="10">
        <f t="shared" si="52"/>
        <v>52771.133833333341</v>
      </c>
    </row>
    <row r="148" spans="1:13" x14ac:dyDescent="0.25">
      <c r="A148" s="9">
        <v>113</v>
      </c>
      <c r="B148" s="9" t="s">
        <v>209</v>
      </c>
      <c r="C148" s="9" t="s">
        <v>210</v>
      </c>
      <c r="D148" s="9" t="s">
        <v>201</v>
      </c>
      <c r="E148" s="9" t="s">
        <v>94</v>
      </c>
      <c r="F148" s="9" t="s">
        <v>19</v>
      </c>
      <c r="G148" s="9" t="s">
        <v>20</v>
      </c>
      <c r="H148" s="10">
        <v>42000</v>
      </c>
      <c r="I148" s="11">
        <f t="shared" si="53"/>
        <v>1276.8</v>
      </c>
      <c r="J148" s="11">
        <f t="shared" si="54"/>
        <v>1205.4000000000001</v>
      </c>
      <c r="K148" s="10">
        <v>724.91987500000062</v>
      </c>
      <c r="L148" s="10">
        <v>1380.85</v>
      </c>
      <c r="M148" s="10">
        <f t="shared" si="52"/>
        <v>37412.030124999997</v>
      </c>
    </row>
    <row r="149" spans="1:13" x14ac:dyDescent="0.25">
      <c r="A149" s="9">
        <v>114</v>
      </c>
      <c r="B149" s="9" t="s">
        <v>211</v>
      </c>
      <c r="C149" s="9" t="s">
        <v>212</v>
      </c>
      <c r="D149" s="9" t="s">
        <v>201</v>
      </c>
      <c r="E149" s="9" t="s">
        <v>94</v>
      </c>
      <c r="F149" s="9" t="s">
        <v>19</v>
      </c>
      <c r="G149" s="9" t="s">
        <v>20</v>
      </c>
      <c r="H149" s="10">
        <v>37000</v>
      </c>
      <c r="I149" s="11">
        <f t="shared" si="53"/>
        <v>1124.8</v>
      </c>
      <c r="J149" s="11">
        <f t="shared" si="54"/>
        <v>1061.9000000000001</v>
      </c>
      <c r="K149" s="10">
        <v>19.25</v>
      </c>
      <c r="L149" s="10">
        <v>0</v>
      </c>
      <c r="M149" s="10">
        <f t="shared" si="52"/>
        <v>34794.049999999996</v>
      </c>
    </row>
    <row r="150" spans="1:13" x14ac:dyDescent="0.25">
      <c r="A150" s="9">
        <v>115</v>
      </c>
      <c r="B150" s="9" t="s">
        <v>213</v>
      </c>
      <c r="C150" s="9" t="s">
        <v>214</v>
      </c>
      <c r="D150" s="9" t="s">
        <v>201</v>
      </c>
      <c r="E150" s="9" t="s">
        <v>94</v>
      </c>
      <c r="F150" s="9" t="s">
        <v>19</v>
      </c>
      <c r="G150" s="9" t="s">
        <v>20</v>
      </c>
      <c r="H150" s="10">
        <v>80000</v>
      </c>
      <c r="I150" s="11">
        <f t="shared" si="53"/>
        <v>2432</v>
      </c>
      <c r="J150" s="11">
        <f t="shared" si="54"/>
        <v>2296</v>
      </c>
      <c r="K150" s="10">
        <v>7400.87</v>
      </c>
      <c r="L150" s="10">
        <v>19613.169999999998</v>
      </c>
      <c r="M150" s="10">
        <f t="shared" si="52"/>
        <v>48257.960000000006</v>
      </c>
    </row>
    <row r="151" spans="1:13" x14ac:dyDescent="0.25">
      <c r="A151" s="9">
        <v>116</v>
      </c>
      <c r="B151" s="9" t="s">
        <v>215</v>
      </c>
      <c r="C151" s="9" t="s">
        <v>216</v>
      </c>
      <c r="D151" s="9" t="s">
        <v>217</v>
      </c>
      <c r="E151" s="9" t="s">
        <v>94</v>
      </c>
      <c r="F151" s="9" t="s">
        <v>23</v>
      </c>
      <c r="G151" s="9" t="s">
        <v>20</v>
      </c>
      <c r="H151" s="10">
        <v>58000</v>
      </c>
      <c r="I151" s="11">
        <f t="shared" si="53"/>
        <v>1763.2</v>
      </c>
      <c r="J151" s="11">
        <f t="shared" si="54"/>
        <v>1664.6</v>
      </c>
      <c r="K151" s="10">
        <v>3110.32</v>
      </c>
      <c r="L151" s="10">
        <v>8100</v>
      </c>
      <c r="M151" s="10">
        <f t="shared" si="52"/>
        <v>43361.880000000005</v>
      </c>
    </row>
    <row r="152" spans="1:13" x14ac:dyDescent="0.25">
      <c r="A152" s="9">
        <v>117</v>
      </c>
      <c r="B152" s="9" t="s">
        <v>218</v>
      </c>
      <c r="C152" s="9" t="s">
        <v>219</v>
      </c>
      <c r="D152" s="9" t="s">
        <v>217</v>
      </c>
      <c r="E152" s="9" t="s">
        <v>94</v>
      </c>
      <c r="F152" s="9" t="s">
        <v>19</v>
      </c>
      <c r="G152" s="9" t="s">
        <v>20</v>
      </c>
      <c r="H152" s="10">
        <v>125000</v>
      </c>
      <c r="I152" s="11">
        <f t="shared" si="53"/>
        <v>3800</v>
      </c>
      <c r="J152" s="11">
        <f t="shared" si="54"/>
        <v>3587.5</v>
      </c>
      <c r="K152" s="10">
        <v>17985.991166666667</v>
      </c>
      <c r="L152" s="10">
        <v>0</v>
      </c>
      <c r="M152" s="10">
        <f t="shared" si="52"/>
        <v>99626.508833333326</v>
      </c>
    </row>
    <row r="153" spans="1:13" x14ac:dyDescent="0.25">
      <c r="A153" s="9">
        <v>118</v>
      </c>
      <c r="B153" s="9" t="s">
        <v>220</v>
      </c>
      <c r="C153" s="9" t="s">
        <v>221</v>
      </c>
      <c r="D153" s="9" t="s">
        <v>217</v>
      </c>
      <c r="E153" s="9" t="s">
        <v>94</v>
      </c>
      <c r="F153" s="9" t="s">
        <v>19</v>
      </c>
      <c r="G153" s="9" t="s">
        <v>20</v>
      </c>
      <c r="H153" s="10">
        <v>30000</v>
      </c>
      <c r="I153" s="11">
        <f t="shared" si="53"/>
        <v>912</v>
      </c>
      <c r="J153" s="11">
        <f t="shared" si="54"/>
        <v>861</v>
      </c>
      <c r="K153" s="10">
        <v>0</v>
      </c>
      <c r="L153" s="10">
        <v>0</v>
      </c>
      <c r="M153" s="10">
        <f t="shared" si="52"/>
        <v>28227</v>
      </c>
    </row>
    <row r="154" spans="1:13" x14ac:dyDescent="0.25">
      <c r="A154" s="9">
        <v>119</v>
      </c>
      <c r="B154" s="9" t="s">
        <v>222</v>
      </c>
      <c r="C154" s="9" t="s">
        <v>223</v>
      </c>
      <c r="D154" s="9" t="s">
        <v>224</v>
      </c>
      <c r="E154" s="9" t="s">
        <v>94</v>
      </c>
      <c r="F154" s="9" t="s">
        <v>23</v>
      </c>
      <c r="G154" s="9" t="s">
        <v>20</v>
      </c>
      <c r="H154" s="10">
        <v>50000</v>
      </c>
      <c r="I154" s="11">
        <f t="shared" si="53"/>
        <v>1520</v>
      </c>
      <c r="J154" s="11">
        <f t="shared" si="54"/>
        <v>1435</v>
      </c>
      <c r="K154" s="10">
        <v>1853.9998750000002</v>
      </c>
      <c r="L154" s="10">
        <v>0</v>
      </c>
      <c r="M154" s="10">
        <f t="shared" si="52"/>
        <v>45191.000124999999</v>
      </c>
    </row>
    <row r="155" spans="1:13" x14ac:dyDescent="0.25">
      <c r="A155" s="9">
        <v>120</v>
      </c>
      <c r="B155" s="9" t="s">
        <v>225</v>
      </c>
      <c r="C155" s="9" t="s">
        <v>226</v>
      </c>
      <c r="D155" s="9" t="s">
        <v>224</v>
      </c>
      <c r="E155" s="9" t="s">
        <v>94</v>
      </c>
      <c r="F155" s="9" t="s">
        <v>23</v>
      </c>
      <c r="G155" s="9" t="s">
        <v>20</v>
      </c>
      <c r="H155" s="10">
        <v>14666.67</v>
      </c>
      <c r="I155" s="11">
        <f t="shared" si="53"/>
        <v>445.86676799999998</v>
      </c>
      <c r="J155" s="11">
        <f t="shared" si="54"/>
        <v>420.93342899999999</v>
      </c>
      <c r="K155" s="10">
        <v>0</v>
      </c>
      <c r="L155" s="10">
        <v>416.8</v>
      </c>
      <c r="M155" s="10">
        <f t="shared" si="52"/>
        <v>13383.069803</v>
      </c>
    </row>
    <row r="156" spans="1:13" x14ac:dyDescent="0.25">
      <c r="A156" s="9">
        <v>121</v>
      </c>
      <c r="B156" s="9" t="s">
        <v>227</v>
      </c>
      <c r="C156" s="9" t="s">
        <v>228</v>
      </c>
      <c r="D156" s="9" t="s">
        <v>224</v>
      </c>
      <c r="E156" s="9" t="s">
        <v>94</v>
      </c>
      <c r="F156" s="9" t="s">
        <v>23</v>
      </c>
      <c r="G156" s="9" t="s">
        <v>20</v>
      </c>
      <c r="H156" s="10">
        <v>80000</v>
      </c>
      <c r="I156" s="11">
        <f t="shared" si="53"/>
        <v>2432</v>
      </c>
      <c r="J156" s="11">
        <f t="shared" si="54"/>
        <v>2296</v>
      </c>
      <c r="K156" s="10">
        <v>7400.8661666666649</v>
      </c>
      <c r="L156" s="10">
        <v>100</v>
      </c>
      <c r="M156" s="10">
        <f t="shared" si="52"/>
        <v>67771.133833333341</v>
      </c>
    </row>
    <row r="157" spans="1:13" x14ac:dyDescent="0.25">
      <c r="A157" s="9">
        <v>122</v>
      </c>
      <c r="B157" s="9" t="s">
        <v>229</v>
      </c>
      <c r="C157" s="9" t="s">
        <v>226</v>
      </c>
      <c r="D157" s="9" t="s">
        <v>224</v>
      </c>
      <c r="E157" s="9" t="s">
        <v>94</v>
      </c>
      <c r="F157" s="9" t="s">
        <v>23</v>
      </c>
      <c r="G157" s="9" t="s">
        <v>20</v>
      </c>
      <c r="H157" s="10">
        <v>40000</v>
      </c>
      <c r="I157" s="11">
        <f t="shared" si="53"/>
        <v>1216</v>
      </c>
      <c r="J157" s="11">
        <f t="shared" si="54"/>
        <v>1148</v>
      </c>
      <c r="K157" s="10">
        <v>442.64987500000024</v>
      </c>
      <c r="L157" s="10">
        <v>0</v>
      </c>
      <c r="M157" s="10">
        <f t="shared" si="52"/>
        <v>37193.350124999997</v>
      </c>
    </row>
    <row r="158" spans="1:13" x14ac:dyDescent="0.25">
      <c r="A158" s="9">
        <v>123</v>
      </c>
      <c r="B158" s="9" t="s">
        <v>230</v>
      </c>
      <c r="C158" s="9" t="s">
        <v>226</v>
      </c>
      <c r="D158" s="9" t="s">
        <v>224</v>
      </c>
      <c r="E158" s="9" t="s">
        <v>94</v>
      </c>
      <c r="F158" s="9" t="s">
        <v>23</v>
      </c>
      <c r="G158" s="9" t="s">
        <v>20</v>
      </c>
      <c r="H158" s="10">
        <v>40000</v>
      </c>
      <c r="I158" s="11">
        <f t="shared" si="53"/>
        <v>1216</v>
      </c>
      <c r="J158" s="11">
        <f t="shared" si="54"/>
        <v>1148</v>
      </c>
      <c r="K158" s="10">
        <v>442.64987500000024</v>
      </c>
      <c r="L158" s="10">
        <v>0</v>
      </c>
      <c r="M158" s="10">
        <f t="shared" si="52"/>
        <v>37193.350124999997</v>
      </c>
    </row>
    <row r="159" spans="1:13" x14ac:dyDescent="0.25">
      <c r="A159" s="9">
        <v>124</v>
      </c>
      <c r="B159" s="9" t="s">
        <v>231</v>
      </c>
      <c r="C159" s="9" t="s">
        <v>226</v>
      </c>
      <c r="D159" s="9" t="s">
        <v>224</v>
      </c>
      <c r="E159" s="9" t="s">
        <v>94</v>
      </c>
      <c r="F159" s="9" t="s">
        <v>23</v>
      </c>
      <c r="G159" s="9" t="s">
        <v>20</v>
      </c>
      <c r="H159" s="10">
        <v>46000</v>
      </c>
      <c r="I159" s="11">
        <f t="shared" si="53"/>
        <v>1398.4</v>
      </c>
      <c r="J159" s="11">
        <f t="shared" si="54"/>
        <v>1320.2</v>
      </c>
      <c r="K159" s="10">
        <v>1289.46</v>
      </c>
      <c r="L159" s="10">
        <v>100</v>
      </c>
      <c r="M159" s="10">
        <f t="shared" si="52"/>
        <v>41891.94</v>
      </c>
    </row>
    <row r="160" spans="1:13" x14ac:dyDescent="0.25">
      <c r="A160" s="9">
        <v>125</v>
      </c>
      <c r="B160" s="9" t="s">
        <v>232</v>
      </c>
      <c r="C160" s="9" t="s">
        <v>226</v>
      </c>
      <c r="D160" s="9" t="s">
        <v>224</v>
      </c>
      <c r="E160" s="9" t="s">
        <v>94</v>
      </c>
      <c r="F160" s="9" t="s">
        <v>23</v>
      </c>
      <c r="G160" s="9" t="s">
        <v>20</v>
      </c>
      <c r="H160" s="10">
        <v>45000</v>
      </c>
      <c r="I160" s="11">
        <f t="shared" si="53"/>
        <v>1368</v>
      </c>
      <c r="J160" s="11">
        <f t="shared" si="54"/>
        <v>1291.5</v>
      </c>
      <c r="K160" s="10">
        <v>1148.33</v>
      </c>
      <c r="L160" s="10">
        <v>0</v>
      </c>
      <c r="M160" s="10">
        <f t="shared" si="52"/>
        <v>41192.17</v>
      </c>
    </row>
    <row r="161" spans="1:13" x14ac:dyDescent="0.25">
      <c r="A161" s="9">
        <v>126</v>
      </c>
      <c r="B161" s="9" t="s">
        <v>233</v>
      </c>
      <c r="C161" s="9" t="s">
        <v>234</v>
      </c>
      <c r="D161" s="9" t="s">
        <v>224</v>
      </c>
      <c r="E161" s="9" t="s">
        <v>94</v>
      </c>
      <c r="F161" s="9" t="s">
        <v>19</v>
      </c>
      <c r="G161" s="9" t="s">
        <v>20</v>
      </c>
      <c r="H161" s="10">
        <v>40000</v>
      </c>
      <c r="I161" s="11">
        <f t="shared" si="53"/>
        <v>1216</v>
      </c>
      <c r="J161" s="11">
        <f t="shared" si="54"/>
        <v>1148</v>
      </c>
      <c r="K161" s="10">
        <v>442.64987500000024</v>
      </c>
      <c r="L161" s="10">
        <v>0</v>
      </c>
      <c r="M161" s="10">
        <f t="shared" si="52"/>
        <v>37193.350124999997</v>
      </c>
    </row>
    <row r="162" spans="1:13" x14ac:dyDescent="0.25">
      <c r="A162" s="9">
        <v>127</v>
      </c>
      <c r="B162" s="9" t="s">
        <v>235</v>
      </c>
      <c r="C162" s="9" t="s">
        <v>236</v>
      </c>
      <c r="D162" s="9" t="s">
        <v>224</v>
      </c>
      <c r="E162" s="9" t="s">
        <v>94</v>
      </c>
      <c r="F162" s="9" t="s">
        <v>23</v>
      </c>
      <c r="G162" s="9" t="s">
        <v>20</v>
      </c>
      <c r="H162" s="10">
        <v>47000</v>
      </c>
      <c r="I162" s="11">
        <f t="shared" si="53"/>
        <v>1428.8</v>
      </c>
      <c r="J162" s="11">
        <f t="shared" si="54"/>
        <v>1348.9</v>
      </c>
      <c r="K162" s="10">
        <v>1430.6</v>
      </c>
      <c r="L162" s="10">
        <v>0</v>
      </c>
      <c r="M162" s="10">
        <f t="shared" si="52"/>
        <v>42791.7</v>
      </c>
    </row>
    <row r="163" spans="1:13" x14ac:dyDescent="0.25">
      <c r="A163" s="9">
        <v>128</v>
      </c>
      <c r="B163" s="9" t="s">
        <v>237</v>
      </c>
      <c r="C163" s="9" t="s">
        <v>238</v>
      </c>
      <c r="D163" s="9" t="s">
        <v>224</v>
      </c>
      <c r="E163" s="9" t="s">
        <v>94</v>
      </c>
      <c r="F163" s="9" t="s">
        <v>23</v>
      </c>
      <c r="G163" s="9" t="s">
        <v>20</v>
      </c>
      <c r="H163" s="10">
        <v>40000</v>
      </c>
      <c r="I163" s="11">
        <f t="shared" si="53"/>
        <v>1216</v>
      </c>
      <c r="J163" s="11">
        <f t="shared" si="54"/>
        <v>1148</v>
      </c>
      <c r="K163" s="10">
        <v>442.64987500000024</v>
      </c>
      <c r="L163" s="10">
        <v>0</v>
      </c>
      <c r="M163" s="10">
        <f t="shared" si="52"/>
        <v>37193.350124999997</v>
      </c>
    </row>
    <row r="164" spans="1:13" x14ac:dyDescent="0.25">
      <c r="A164" s="9">
        <v>129</v>
      </c>
      <c r="B164" s="9" t="s">
        <v>239</v>
      </c>
      <c r="C164" s="9" t="s">
        <v>238</v>
      </c>
      <c r="D164" s="9" t="s">
        <v>224</v>
      </c>
      <c r="E164" s="9" t="s">
        <v>94</v>
      </c>
      <c r="F164" s="9" t="s">
        <v>19</v>
      </c>
      <c r="G164" s="9" t="s">
        <v>20</v>
      </c>
      <c r="H164" s="10">
        <v>59000</v>
      </c>
      <c r="I164" s="11">
        <f t="shared" si="53"/>
        <v>1793.6</v>
      </c>
      <c r="J164" s="11">
        <f t="shared" si="54"/>
        <v>1693.3</v>
      </c>
      <c r="K164" s="10">
        <v>3298.5</v>
      </c>
      <c r="L164" s="10">
        <v>0</v>
      </c>
      <c r="M164" s="10">
        <f t="shared" si="52"/>
        <v>52214.6</v>
      </c>
    </row>
    <row r="165" spans="1:13" x14ac:dyDescent="0.25">
      <c r="A165" s="9">
        <v>130</v>
      </c>
      <c r="B165" s="9" t="s">
        <v>240</v>
      </c>
      <c r="C165" s="9" t="s">
        <v>142</v>
      </c>
      <c r="D165" s="9" t="s">
        <v>17</v>
      </c>
      <c r="E165" s="9" t="s">
        <v>94</v>
      </c>
      <c r="F165" s="9" t="s">
        <v>19</v>
      </c>
      <c r="G165" s="9" t="s">
        <v>20</v>
      </c>
      <c r="H165" s="10">
        <v>35000</v>
      </c>
      <c r="I165" s="11">
        <f t="shared" si="53"/>
        <v>1064</v>
      </c>
      <c r="J165" s="11">
        <f t="shared" si="54"/>
        <v>1004.5</v>
      </c>
      <c r="K165" s="10">
        <v>0</v>
      </c>
      <c r="L165" s="10">
        <v>0</v>
      </c>
      <c r="M165" s="10">
        <f t="shared" si="52"/>
        <v>32931.5</v>
      </c>
    </row>
    <row r="166" spans="1:13" x14ac:dyDescent="0.25">
      <c r="A166" s="9">
        <v>131</v>
      </c>
      <c r="B166" s="9" t="s">
        <v>241</v>
      </c>
      <c r="C166" s="9" t="s">
        <v>242</v>
      </c>
      <c r="D166" s="9" t="s">
        <v>17</v>
      </c>
      <c r="E166" s="9" t="s">
        <v>94</v>
      </c>
      <c r="F166" s="9" t="s">
        <v>23</v>
      </c>
      <c r="G166" s="9" t="s">
        <v>20</v>
      </c>
      <c r="H166" s="10">
        <v>40000</v>
      </c>
      <c r="I166" s="11">
        <f t="shared" si="53"/>
        <v>1216</v>
      </c>
      <c r="J166" s="11">
        <f t="shared" si="54"/>
        <v>1148</v>
      </c>
      <c r="K166" s="10">
        <v>442.64987500000024</v>
      </c>
      <c r="L166" s="10">
        <v>0</v>
      </c>
      <c r="M166" s="10">
        <f t="shared" si="52"/>
        <v>37193.350124999997</v>
      </c>
    </row>
    <row r="167" spans="1:13" x14ac:dyDescent="0.25">
      <c r="A167" s="9">
        <v>132</v>
      </c>
      <c r="B167" s="9" t="s">
        <v>243</v>
      </c>
      <c r="C167" s="9" t="s">
        <v>242</v>
      </c>
      <c r="D167" s="9" t="s">
        <v>17</v>
      </c>
      <c r="E167" s="9" t="s">
        <v>94</v>
      </c>
      <c r="F167" s="9" t="s">
        <v>23</v>
      </c>
      <c r="G167" s="9" t="s">
        <v>20</v>
      </c>
      <c r="H167" s="10">
        <v>40000</v>
      </c>
      <c r="I167" s="11">
        <f t="shared" si="53"/>
        <v>1216</v>
      </c>
      <c r="J167" s="11">
        <f t="shared" si="54"/>
        <v>1148</v>
      </c>
      <c r="K167" s="10">
        <v>442.64987500000024</v>
      </c>
      <c r="L167" s="10">
        <v>0</v>
      </c>
      <c r="M167" s="10">
        <f t="shared" si="52"/>
        <v>37193.350124999997</v>
      </c>
    </row>
    <row r="168" spans="1:13" x14ac:dyDescent="0.25">
      <c r="A168" s="9">
        <v>133</v>
      </c>
      <c r="B168" s="23" t="s">
        <v>244</v>
      </c>
      <c r="C168" s="9" t="s">
        <v>242</v>
      </c>
      <c r="D168" s="9" t="s">
        <v>17</v>
      </c>
      <c r="E168" s="9" t="s">
        <v>94</v>
      </c>
      <c r="F168" s="9" t="s">
        <v>19</v>
      </c>
      <c r="G168" s="9" t="s">
        <v>20</v>
      </c>
      <c r="H168" s="10">
        <v>60000</v>
      </c>
      <c r="I168" s="11">
        <f t="shared" si="53"/>
        <v>1824</v>
      </c>
      <c r="J168" s="11">
        <f t="shared" si="54"/>
        <v>1722</v>
      </c>
      <c r="K168" s="10">
        <v>3486.6788749999992</v>
      </c>
      <c r="L168" s="10">
        <v>0</v>
      </c>
      <c r="M168" s="10">
        <f t="shared" si="52"/>
        <v>52967.321125000002</v>
      </c>
    </row>
    <row r="169" spans="1:13" x14ac:dyDescent="0.25">
      <c r="A169" s="9">
        <v>134</v>
      </c>
      <c r="B169" s="23" t="s">
        <v>245</v>
      </c>
      <c r="C169" s="9" t="s">
        <v>242</v>
      </c>
      <c r="D169" s="9" t="s">
        <v>17</v>
      </c>
      <c r="E169" s="9" t="s">
        <v>94</v>
      </c>
      <c r="F169" s="9" t="s">
        <v>19</v>
      </c>
      <c r="G169" s="9" t="s">
        <v>20</v>
      </c>
      <c r="H169" s="10">
        <v>40000</v>
      </c>
      <c r="I169" s="11">
        <f t="shared" si="53"/>
        <v>1216</v>
      </c>
      <c r="J169" s="11">
        <f t="shared" si="54"/>
        <v>1148</v>
      </c>
      <c r="K169" s="10">
        <v>442.64987500000024</v>
      </c>
      <c r="L169" s="10">
        <v>0</v>
      </c>
      <c r="M169" s="10">
        <f t="shared" si="52"/>
        <v>37193.350124999997</v>
      </c>
    </row>
    <row r="170" spans="1:13" x14ac:dyDescent="0.25">
      <c r="A170" s="9">
        <v>135</v>
      </c>
      <c r="B170" s="23" t="s">
        <v>246</v>
      </c>
      <c r="C170" s="9" t="s">
        <v>242</v>
      </c>
      <c r="D170" s="9" t="s">
        <v>17</v>
      </c>
      <c r="E170" s="9" t="s">
        <v>94</v>
      </c>
      <c r="F170" s="9" t="s">
        <v>23</v>
      </c>
      <c r="G170" s="9" t="s">
        <v>20</v>
      </c>
      <c r="H170" s="10">
        <v>40000</v>
      </c>
      <c r="I170" s="11">
        <f t="shared" si="53"/>
        <v>1216</v>
      </c>
      <c r="J170" s="11">
        <f t="shared" si="54"/>
        <v>1148</v>
      </c>
      <c r="K170" s="10">
        <v>442.64987500000024</v>
      </c>
      <c r="L170" s="10">
        <v>0</v>
      </c>
      <c r="M170" s="10">
        <f t="shared" si="52"/>
        <v>37193.350124999997</v>
      </c>
    </row>
    <row r="171" spans="1:13" x14ac:dyDescent="0.25">
      <c r="A171" s="9">
        <v>136</v>
      </c>
      <c r="B171" s="9" t="s">
        <v>247</v>
      </c>
      <c r="C171" s="9" t="s">
        <v>248</v>
      </c>
      <c r="D171" s="9" t="s">
        <v>249</v>
      </c>
      <c r="E171" s="9" t="s">
        <v>94</v>
      </c>
      <c r="F171" s="9" t="s">
        <v>19</v>
      </c>
      <c r="G171" s="9" t="s">
        <v>20</v>
      </c>
      <c r="H171" s="10">
        <v>48000</v>
      </c>
      <c r="I171" s="11">
        <f t="shared" si="53"/>
        <v>1459.2</v>
      </c>
      <c r="J171" s="11">
        <f t="shared" si="54"/>
        <v>1377.6</v>
      </c>
      <c r="K171" s="10">
        <v>0</v>
      </c>
      <c r="L171" s="10">
        <v>2019.78</v>
      </c>
      <c r="M171" s="10">
        <f t="shared" si="52"/>
        <v>43143.420000000006</v>
      </c>
    </row>
    <row r="172" spans="1:13" ht="14.25" customHeight="1" x14ac:dyDescent="0.25">
      <c r="A172" s="9">
        <v>137</v>
      </c>
      <c r="B172" s="9" t="s">
        <v>250</v>
      </c>
      <c r="C172" s="9" t="s">
        <v>251</v>
      </c>
      <c r="D172" s="9" t="s">
        <v>249</v>
      </c>
      <c r="E172" s="9" t="s">
        <v>94</v>
      </c>
      <c r="F172" s="9" t="s">
        <v>19</v>
      </c>
      <c r="G172" s="9" t="s">
        <v>20</v>
      </c>
      <c r="H172" s="10">
        <v>47000</v>
      </c>
      <c r="I172" s="11">
        <f t="shared" si="53"/>
        <v>1428.8</v>
      </c>
      <c r="J172" s="11">
        <f t="shared" si="54"/>
        <v>1348.9</v>
      </c>
      <c r="K172" s="10">
        <v>1430.6</v>
      </c>
      <c r="L172" s="10">
        <v>1469.12</v>
      </c>
      <c r="M172" s="10">
        <f t="shared" si="52"/>
        <v>41322.579999999994</v>
      </c>
    </row>
    <row r="173" spans="1:13" x14ac:dyDescent="0.25">
      <c r="A173" s="9">
        <v>138</v>
      </c>
      <c r="B173" s="9" t="s">
        <v>252</v>
      </c>
      <c r="C173" s="9" t="s">
        <v>253</v>
      </c>
      <c r="D173" s="9" t="s">
        <v>249</v>
      </c>
      <c r="E173" s="9" t="s">
        <v>94</v>
      </c>
      <c r="F173" s="9" t="s">
        <v>19</v>
      </c>
      <c r="G173" s="9" t="s">
        <v>20</v>
      </c>
      <c r="H173" s="10">
        <v>68000</v>
      </c>
      <c r="I173" s="11">
        <f t="shared" si="53"/>
        <v>2067.1999999999998</v>
      </c>
      <c r="J173" s="11">
        <f t="shared" si="54"/>
        <v>1951.6</v>
      </c>
      <c r="K173" s="10">
        <v>4992.1188749999983</v>
      </c>
      <c r="L173" s="10">
        <v>0</v>
      </c>
      <c r="M173" s="10">
        <f t="shared" si="52"/>
        <v>58989.081125000004</v>
      </c>
    </row>
    <row r="174" spans="1:13" x14ac:dyDescent="0.25">
      <c r="A174" s="9">
        <v>139</v>
      </c>
      <c r="B174" s="9" t="s">
        <v>254</v>
      </c>
      <c r="C174" s="9" t="s">
        <v>255</v>
      </c>
      <c r="D174" s="9" t="s">
        <v>256</v>
      </c>
      <c r="E174" s="9" t="s">
        <v>94</v>
      </c>
      <c r="F174" s="9" t="s">
        <v>23</v>
      </c>
      <c r="G174" s="9" t="s">
        <v>20</v>
      </c>
      <c r="H174" s="10">
        <v>60000</v>
      </c>
      <c r="I174" s="11">
        <f t="shared" si="53"/>
        <v>1824</v>
      </c>
      <c r="J174" s="11">
        <f t="shared" si="54"/>
        <v>1722</v>
      </c>
      <c r="K174" s="10">
        <v>3486.6788749999992</v>
      </c>
      <c r="L174" s="10">
        <v>0</v>
      </c>
      <c r="M174" s="10">
        <f t="shared" si="52"/>
        <v>52967.321125000002</v>
      </c>
    </row>
    <row r="175" spans="1:13" x14ac:dyDescent="0.25">
      <c r="A175" s="9">
        <v>140</v>
      </c>
      <c r="B175" s="9" t="s">
        <v>257</v>
      </c>
      <c r="C175" s="9" t="s">
        <v>255</v>
      </c>
      <c r="D175" s="9" t="s">
        <v>258</v>
      </c>
      <c r="E175" s="9" t="s">
        <v>94</v>
      </c>
      <c r="F175" s="9" t="s">
        <v>23</v>
      </c>
      <c r="G175" s="9" t="s">
        <v>20</v>
      </c>
      <c r="H175" s="10">
        <v>60000</v>
      </c>
      <c r="I175" s="11">
        <f t="shared" si="53"/>
        <v>1824</v>
      </c>
      <c r="J175" s="11">
        <f t="shared" si="54"/>
        <v>1722</v>
      </c>
      <c r="K175" s="10">
        <v>3486.6788749999992</v>
      </c>
      <c r="L175" s="10">
        <v>2000</v>
      </c>
      <c r="M175" s="10">
        <f>H175-I175-J175-K175-L175</f>
        <v>50967.321125000002</v>
      </c>
    </row>
    <row r="176" spans="1:13" x14ac:dyDescent="0.25">
      <c r="A176" s="9">
        <v>141</v>
      </c>
      <c r="B176" s="9" t="s">
        <v>259</v>
      </c>
      <c r="C176" s="9" t="s">
        <v>255</v>
      </c>
      <c r="D176" s="9" t="s">
        <v>258</v>
      </c>
      <c r="E176" s="9" t="s">
        <v>94</v>
      </c>
      <c r="F176" s="9" t="s">
        <v>19</v>
      </c>
      <c r="G176" s="9" t="s">
        <v>20</v>
      </c>
      <c r="H176" s="10">
        <v>60000</v>
      </c>
      <c r="I176" s="11">
        <f t="shared" si="53"/>
        <v>1824</v>
      </c>
      <c r="J176" s="11">
        <f t="shared" si="54"/>
        <v>1722</v>
      </c>
      <c r="K176" s="10">
        <v>3486.68</v>
      </c>
      <c r="L176" s="10">
        <v>0</v>
      </c>
      <c r="M176" s="10">
        <f>H176-I176-J176-K176-L176</f>
        <v>52967.32</v>
      </c>
    </row>
    <row r="177" spans="1:13" x14ac:dyDescent="0.25">
      <c r="A177" s="9">
        <v>142</v>
      </c>
      <c r="B177" s="9" t="s">
        <v>260</v>
      </c>
      <c r="C177" s="9" t="s">
        <v>255</v>
      </c>
      <c r="D177" s="9" t="s">
        <v>258</v>
      </c>
      <c r="E177" s="9" t="s">
        <v>94</v>
      </c>
      <c r="F177" s="9" t="s">
        <v>19</v>
      </c>
      <c r="G177" s="9" t="s">
        <v>20</v>
      </c>
      <c r="H177" s="10">
        <v>48000</v>
      </c>
      <c r="I177" s="11">
        <f t="shared" si="53"/>
        <v>1459.2</v>
      </c>
      <c r="J177" s="11">
        <f t="shared" si="54"/>
        <v>1377.6</v>
      </c>
      <c r="K177" s="10">
        <v>1571.7298749999998</v>
      </c>
      <c r="L177" s="10">
        <v>0</v>
      </c>
      <c r="M177" s="10">
        <f t="shared" si="52"/>
        <v>43591.470125000007</v>
      </c>
    </row>
    <row r="178" spans="1:13" ht="14.25" customHeight="1" x14ac:dyDescent="0.25">
      <c r="A178" s="9">
        <v>143</v>
      </c>
      <c r="B178" s="9" t="s">
        <v>261</v>
      </c>
      <c r="C178" s="9" t="s">
        <v>262</v>
      </c>
      <c r="D178" s="9" t="s">
        <v>258</v>
      </c>
      <c r="E178" s="9" t="s">
        <v>94</v>
      </c>
      <c r="F178" s="9" t="s">
        <v>23</v>
      </c>
      <c r="G178" s="9" t="s">
        <v>20</v>
      </c>
      <c r="H178" s="10">
        <v>100000</v>
      </c>
      <c r="I178" s="11">
        <f t="shared" si="53"/>
        <v>3040</v>
      </c>
      <c r="J178" s="11">
        <f t="shared" si="54"/>
        <v>2870</v>
      </c>
      <c r="K178" s="10">
        <v>12105.37</v>
      </c>
      <c r="L178" s="10">
        <v>0</v>
      </c>
      <c r="M178" s="10">
        <f t="shared" si="52"/>
        <v>81984.63</v>
      </c>
    </row>
    <row r="179" spans="1:13" x14ac:dyDescent="0.25">
      <c r="A179" s="9">
        <v>144</v>
      </c>
      <c r="B179" s="9" t="s">
        <v>263</v>
      </c>
      <c r="C179" s="24" t="s">
        <v>255</v>
      </c>
      <c r="D179" s="9" t="s">
        <v>258</v>
      </c>
      <c r="E179" s="9" t="s">
        <v>94</v>
      </c>
      <c r="F179" s="9" t="s">
        <v>19</v>
      </c>
      <c r="G179" s="9" t="s">
        <v>20</v>
      </c>
      <c r="H179" s="10">
        <v>75000</v>
      </c>
      <c r="I179" s="11">
        <f t="shared" si="53"/>
        <v>2280</v>
      </c>
      <c r="J179" s="11">
        <f t="shared" si="54"/>
        <v>2152.5</v>
      </c>
      <c r="K179" s="10">
        <v>6309.38</v>
      </c>
      <c r="L179" s="10">
        <v>0</v>
      </c>
      <c r="M179" s="10">
        <f t="shared" si="52"/>
        <v>64258.12</v>
      </c>
    </row>
    <row r="180" spans="1:13" x14ac:dyDescent="0.25">
      <c r="A180" s="9">
        <v>145</v>
      </c>
      <c r="B180" s="9" t="s">
        <v>264</v>
      </c>
      <c r="C180" s="9" t="s">
        <v>265</v>
      </c>
      <c r="D180" s="9" t="s">
        <v>249</v>
      </c>
      <c r="E180" s="9" t="s">
        <v>94</v>
      </c>
      <c r="F180" s="9" t="s">
        <v>19</v>
      </c>
      <c r="G180" s="9" t="s">
        <v>20</v>
      </c>
      <c r="H180" s="10">
        <v>145000</v>
      </c>
      <c r="I180" s="11">
        <f t="shared" si="53"/>
        <v>4408</v>
      </c>
      <c r="J180" s="11">
        <f t="shared" si="54"/>
        <v>4161.5</v>
      </c>
      <c r="K180" s="10">
        <v>22210.55</v>
      </c>
      <c r="L180" s="10">
        <v>3099.78</v>
      </c>
      <c r="M180" s="10">
        <f t="shared" si="52"/>
        <v>111120.17</v>
      </c>
    </row>
    <row r="181" spans="1:13" x14ac:dyDescent="0.25">
      <c r="A181" s="9">
        <v>146</v>
      </c>
      <c r="B181" s="25" t="s">
        <v>266</v>
      </c>
      <c r="C181" s="26" t="s">
        <v>267</v>
      </c>
      <c r="D181" s="26" t="s">
        <v>268</v>
      </c>
      <c r="E181" s="25" t="s">
        <v>94</v>
      </c>
      <c r="F181" s="26" t="s">
        <v>19</v>
      </c>
      <c r="G181" s="25" t="s">
        <v>20</v>
      </c>
      <c r="H181" s="27">
        <v>80000</v>
      </c>
      <c r="I181" s="11">
        <f t="shared" si="53"/>
        <v>2432</v>
      </c>
      <c r="J181" s="11">
        <f t="shared" si="54"/>
        <v>2296</v>
      </c>
      <c r="K181" s="27">
        <v>7400.8661666666649</v>
      </c>
      <c r="L181" s="27">
        <v>0</v>
      </c>
      <c r="M181" s="27">
        <f t="shared" si="52"/>
        <v>67871.133833333341</v>
      </c>
    </row>
    <row r="182" spans="1:13" x14ac:dyDescent="0.25">
      <c r="A182" s="9">
        <v>147</v>
      </c>
      <c r="B182" s="9" t="s">
        <v>269</v>
      </c>
      <c r="C182" s="9" t="s">
        <v>270</v>
      </c>
      <c r="D182" s="9" t="s">
        <v>268</v>
      </c>
      <c r="E182" s="9" t="s">
        <v>94</v>
      </c>
      <c r="F182" s="9" t="s">
        <v>19</v>
      </c>
      <c r="G182" s="9" t="s">
        <v>20</v>
      </c>
      <c r="H182" s="10">
        <v>80000</v>
      </c>
      <c r="I182" s="11">
        <f t="shared" si="53"/>
        <v>2432</v>
      </c>
      <c r="J182" s="11">
        <f t="shared" si="54"/>
        <v>2296</v>
      </c>
      <c r="K182" s="10">
        <v>7400.8661666666649</v>
      </c>
      <c r="L182" s="10">
        <v>2000</v>
      </c>
      <c r="M182" s="10">
        <f t="shared" si="52"/>
        <v>65871.133833333341</v>
      </c>
    </row>
    <row r="183" spans="1:13" x14ac:dyDescent="0.25">
      <c r="A183" s="9">
        <v>148</v>
      </c>
      <c r="B183" s="9" t="s">
        <v>271</v>
      </c>
      <c r="C183" s="9" t="s">
        <v>272</v>
      </c>
      <c r="D183" s="9" t="s">
        <v>72</v>
      </c>
      <c r="E183" s="9" t="s">
        <v>94</v>
      </c>
      <c r="F183" s="9" t="s">
        <v>19</v>
      </c>
      <c r="G183" s="9" t="s">
        <v>20</v>
      </c>
      <c r="H183" s="10">
        <v>80000</v>
      </c>
      <c r="I183" s="11">
        <f t="shared" si="53"/>
        <v>2432</v>
      </c>
      <c r="J183" s="11">
        <f t="shared" si="54"/>
        <v>2296</v>
      </c>
      <c r="K183" s="10">
        <v>7400.87</v>
      </c>
      <c r="L183" s="10">
        <v>1424.97</v>
      </c>
      <c r="M183" s="10">
        <f t="shared" si="52"/>
        <v>66446.16</v>
      </c>
    </row>
    <row r="184" spans="1:13" x14ac:dyDescent="0.25">
      <c r="A184" s="9">
        <v>149</v>
      </c>
      <c r="B184" s="9" t="s">
        <v>273</v>
      </c>
      <c r="C184" s="9" t="s">
        <v>274</v>
      </c>
      <c r="D184" s="9" t="s">
        <v>275</v>
      </c>
      <c r="E184" s="9" t="s">
        <v>94</v>
      </c>
      <c r="F184" s="9" t="s">
        <v>19</v>
      </c>
      <c r="G184" s="9" t="s">
        <v>20</v>
      </c>
      <c r="H184" s="10">
        <v>30000</v>
      </c>
      <c r="I184" s="11">
        <f t="shared" si="53"/>
        <v>912</v>
      </c>
      <c r="J184" s="11">
        <f t="shared" si="54"/>
        <v>861</v>
      </c>
      <c r="K184" s="10">
        <v>0</v>
      </c>
      <c r="L184" s="10">
        <v>2754.34</v>
      </c>
      <c r="M184" s="10">
        <f t="shared" si="52"/>
        <v>25472.66</v>
      </c>
    </row>
    <row r="185" spans="1:13" x14ac:dyDescent="0.25">
      <c r="A185" s="9">
        <v>150</v>
      </c>
      <c r="B185" s="9" t="s">
        <v>276</v>
      </c>
      <c r="C185" s="9" t="s">
        <v>277</v>
      </c>
      <c r="D185" s="9" t="s">
        <v>278</v>
      </c>
      <c r="E185" s="9" t="s">
        <v>94</v>
      </c>
      <c r="F185" s="9" t="s">
        <v>19</v>
      </c>
      <c r="G185" s="9" t="s">
        <v>20</v>
      </c>
      <c r="H185" s="10">
        <v>48000</v>
      </c>
      <c r="I185" s="11">
        <f t="shared" si="53"/>
        <v>1459.2</v>
      </c>
      <c r="J185" s="11">
        <f t="shared" si="54"/>
        <v>1377.6</v>
      </c>
      <c r="K185" s="10">
        <v>1571.7298749999998</v>
      </c>
      <c r="L185" s="10">
        <v>0</v>
      </c>
      <c r="M185" s="10">
        <f t="shared" si="52"/>
        <v>43591.470125000007</v>
      </c>
    </row>
    <row r="186" spans="1:13" x14ac:dyDescent="0.25">
      <c r="A186" s="9">
        <v>151</v>
      </c>
      <c r="B186" s="12" t="s">
        <v>279</v>
      </c>
      <c r="C186" s="12" t="s">
        <v>280</v>
      </c>
      <c r="D186" s="12" t="s">
        <v>281</v>
      </c>
      <c r="E186" s="12" t="s">
        <v>94</v>
      </c>
      <c r="F186" s="12" t="s">
        <v>19</v>
      </c>
      <c r="G186" s="12" t="s">
        <v>20</v>
      </c>
      <c r="H186" s="13">
        <v>115000</v>
      </c>
      <c r="I186" s="11">
        <f>H186*3.04%</f>
        <v>3496</v>
      </c>
      <c r="J186" s="11">
        <f t="shared" si="54"/>
        <v>3300.5</v>
      </c>
      <c r="K186" s="13">
        <v>15633.74</v>
      </c>
      <c r="L186" s="13">
        <v>0</v>
      </c>
      <c r="M186" s="13">
        <f t="shared" si="52"/>
        <v>92569.76</v>
      </c>
    </row>
    <row r="187" spans="1:13" x14ac:dyDescent="0.25">
      <c r="A187" s="1"/>
      <c r="B187" s="2"/>
      <c r="C187" s="2"/>
      <c r="D187" s="2"/>
      <c r="E187" s="2"/>
      <c r="F187" s="2"/>
      <c r="G187" s="2"/>
      <c r="H187" s="14">
        <f t="shared" ref="H187:M187" si="55">SUM(H73:H186)</f>
        <v>7016166.6699999999</v>
      </c>
      <c r="I187" s="14">
        <f t="shared" si="55"/>
        <v>213291.46676800004</v>
      </c>
      <c r="J187" s="14">
        <f t="shared" si="55"/>
        <v>201363.98342899996</v>
      </c>
      <c r="K187" s="14">
        <f t="shared" si="55"/>
        <v>498173.00762499997</v>
      </c>
      <c r="L187" s="14">
        <f t="shared" si="55"/>
        <v>198800.82</v>
      </c>
      <c r="M187" s="14">
        <f t="shared" si="55"/>
        <v>5904537.3921779981</v>
      </c>
    </row>
    <row r="188" spans="1:13" x14ac:dyDescent="0.25">
      <c r="A188" s="15"/>
      <c r="B188" s="16"/>
      <c r="C188" s="16"/>
      <c r="D188" s="16"/>
      <c r="E188" s="16"/>
      <c r="F188" s="16"/>
      <c r="G188" s="16"/>
      <c r="H188" s="17"/>
      <c r="I188" s="17"/>
      <c r="J188" s="17"/>
      <c r="K188" s="17"/>
      <c r="L188" s="17"/>
      <c r="M188" s="18"/>
    </row>
    <row r="189" spans="1:13" x14ac:dyDescent="0.25">
      <c r="A189" s="9">
        <v>152</v>
      </c>
      <c r="B189" s="19" t="s">
        <v>282</v>
      </c>
      <c r="C189" s="19" t="s">
        <v>283</v>
      </c>
      <c r="D189" s="19" t="s">
        <v>72</v>
      </c>
      <c r="E189" s="19" t="s">
        <v>284</v>
      </c>
      <c r="F189" s="19" t="s">
        <v>23</v>
      </c>
      <c r="G189" s="19" t="s">
        <v>20</v>
      </c>
      <c r="H189" s="20">
        <v>55000</v>
      </c>
      <c r="I189" s="11">
        <f>H189*3.04%</f>
        <v>1672</v>
      </c>
      <c r="J189" s="11">
        <f t="shared" ref="J189:J190" si="56">H189*2.87%</f>
        <v>1578.5</v>
      </c>
      <c r="K189" s="20">
        <v>2559.6799999999998</v>
      </c>
      <c r="L189" s="20">
        <v>0</v>
      </c>
      <c r="M189" s="20">
        <f t="shared" ref="M189:M190" si="57">H189-I189-J189-K189-L189</f>
        <v>49189.82</v>
      </c>
    </row>
    <row r="190" spans="1:13" x14ac:dyDescent="0.25">
      <c r="A190" s="9">
        <v>153</v>
      </c>
      <c r="B190" s="19" t="s">
        <v>285</v>
      </c>
      <c r="C190" s="19" t="s">
        <v>32</v>
      </c>
      <c r="D190" s="19" t="s">
        <v>17</v>
      </c>
      <c r="E190" s="19" t="s">
        <v>284</v>
      </c>
      <c r="F190" s="19" t="s">
        <v>19</v>
      </c>
      <c r="G190" s="19" t="s">
        <v>20</v>
      </c>
      <c r="H190" s="20">
        <v>45000</v>
      </c>
      <c r="I190" s="11">
        <f t="shared" ref="I190" si="58">H190*3.04%</f>
        <v>1368</v>
      </c>
      <c r="J190" s="11">
        <f t="shared" si="56"/>
        <v>1291.5</v>
      </c>
      <c r="K190" s="20">
        <v>1148.33</v>
      </c>
      <c r="L190" s="20">
        <v>0</v>
      </c>
      <c r="M190" s="20">
        <f t="shared" si="57"/>
        <v>41192.17</v>
      </c>
    </row>
    <row r="191" spans="1:13" x14ac:dyDescent="0.25">
      <c r="A191" s="1"/>
      <c r="B191" s="2"/>
      <c r="C191" s="2"/>
      <c r="D191" s="2"/>
      <c r="E191" s="2"/>
      <c r="F191" s="2"/>
      <c r="G191" s="28"/>
      <c r="H191" s="29">
        <f>SUM(H189:H190)</f>
        <v>100000</v>
      </c>
      <c r="I191" s="29">
        <f t="shared" ref="I191:M191" si="59">SUM(I189:I190)</f>
        <v>3040</v>
      </c>
      <c r="J191" s="29">
        <f t="shared" si="59"/>
        <v>2870</v>
      </c>
      <c r="K191" s="29">
        <f t="shared" si="59"/>
        <v>3708.0099999999998</v>
      </c>
      <c r="L191" s="29">
        <f t="shared" si="59"/>
        <v>0</v>
      </c>
      <c r="M191" s="29">
        <f t="shared" si="59"/>
        <v>90381.989999999991</v>
      </c>
    </row>
    <row r="192" spans="1:13" x14ac:dyDescent="0.25">
      <c r="A192" s="5"/>
      <c r="H192" s="17"/>
      <c r="I192" s="17"/>
      <c r="J192" s="17"/>
      <c r="K192" s="17"/>
      <c r="L192" s="17"/>
      <c r="M192" s="18"/>
    </row>
    <row r="193" spans="1:13" x14ac:dyDescent="0.25">
      <c r="A193" s="15"/>
      <c r="B193" s="16"/>
      <c r="C193" s="16"/>
      <c r="D193" s="16"/>
      <c r="E193" s="16"/>
      <c r="F193" s="16"/>
      <c r="G193" s="30" t="s">
        <v>286</v>
      </c>
      <c r="H193" s="29">
        <f t="shared" ref="H193:M193" si="60">H191+H187+H71+H67+H61+H57+H52+H47+H42+H38+H34+H29+H24+H21+H16+H13</f>
        <v>9004166.6699999999</v>
      </c>
      <c r="I193" s="29">
        <f>I191+I187+I71+I67+I61+I57+I52+I47+I42+I38+I34+I29+I24+I21+I16+I13</f>
        <v>273726.66676800005</v>
      </c>
      <c r="J193" s="29">
        <f t="shared" si="60"/>
        <v>258419.58342899996</v>
      </c>
      <c r="K193" s="29">
        <f t="shared" si="60"/>
        <v>594602.38691666641</v>
      </c>
      <c r="L193" s="29">
        <f>L191+L187+L71+L67+L61+L57+L52+L47+L42+L38+L34+L29+L24+L21+L16+L13</f>
        <v>281673</v>
      </c>
      <c r="M193" s="29">
        <f t="shared" si="60"/>
        <v>7595745.0328863328</v>
      </c>
    </row>
    <row r="195" spans="1:13" x14ac:dyDescent="0.25">
      <c r="C195" s="31"/>
      <c r="M195" s="4"/>
    </row>
    <row r="196" spans="1:13" x14ac:dyDescent="0.25">
      <c r="C196" s="31"/>
      <c r="M196" s="4"/>
    </row>
    <row r="197" spans="1:13" x14ac:dyDescent="0.25">
      <c r="C197" s="31"/>
      <c r="M197" s="4"/>
    </row>
    <row r="198" spans="1:13" x14ac:dyDescent="0.25">
      <c r="C198" s="31"/>
      <c r="M198" s="4"/>
    </row>
    <row r="199" spans="1:13" x14ac:dyDescent="0.25">
      <c r="C199" s="31"/>
      <c r="M199" s="4"/>
    </row>
    <row r="200" spans="1:13" x14ac:dyDescent="0.25">
      <c r="C200" s="31"/>
      <c r="M200" s="4"/>
    </row>
    <row r="201" spans="1:13" x14ac:dyDescent="0.25">
      <c r="C201" s="31"/>
      <c r="M201" s="4"/>
    </row>
    <row r="202" spans="1:13" x14ac:dyDescent="0.25">
      <c r="C202" s="31"/>
      <c r="M202" s="4"/>
    </row>
    <row r="203" spans="1:13" x14ac:dyDescent="0.25">
      <c r="C203" s="31"/>
      <c r="M203" s="4"/>
    </row>
    <row r="204" spans="1:13" x14ac:dyDescent="0.25">
      <c r="C204" s="31"/>
      <c r="M204" s="4"/>
    </row>
    <row r="205" spans="1:13" x14ac:dyDescent="0.25">
      <c r="C205" s="31"/>
      <c r="M205" s="4"/>
    </row>
    <row r="206" spans="1:13" x14ac:dyDescent="0.25">
      <c r="C206" s="31"/>
      <c r="M206" s="4"/>
    </row>
    <row r="207" spans="1:13" x14ac:dyDescent="0.25">
      <c r="C207" s="31"/>
      <c r="M207" s="4"/>
    </row>
    <row r="208" spans="1:13" x14ac:dyDescent="0.25">
      <c r="C208" s="31"/>
      <c r="M208" s="4"/>
    </row>
    <row r="209" spans="3:13" x14ac:dyDescent="0.25">
      <c r="C209" s="31"/>
      <c r="M209" s="4"/>
    </row>
    <row r="210" spans="3:13" x14ac:dyDescent="0.25">
      <c r="C210" s="31"/>
      <c r="M210" s="4"/>
    </row>
    <row r="211" spans="3:13" x14ac:dyDescent="0.25">
      <c r="C211" s="31"/>
      <c r="M211" s="4"/>
    </row>
    <row r="212" spans="3:13" x14ac:dyDescent="0.25">
      <c r="C212" s="31"/>
      <c r="M212" s="4"/>
    </row>
    <row r="213" spans="3:13" x14ac:dyDescent="0.25">
      <c r="C213" s="31"/>
      <c r="M213" s="4"/>
    </row>
    <row r="214" spans="3:13" x14ac:dyDescent="0.25">
      <c r="C214" s="31"/>
      <c r="M214" s="4"/>
    </row>
    <row r="215" spans="3:13" x14ac:dyDescent="0.25">
      <c r="C215" s="31"/>
      <c r="M215" s="4"/>
    </row>
    <row r="216" spans="3:13" x14ac:dyDescent="0.25">
      <c r="C216" s="31"/>
      <c r="M216" s="4"/>
    </row>
    <row r="217" spans="3:13" x14ac:dyDescent="0.25">
      <c r="C217" s="31"/>
      <c r="M217" s="4"/>
    </row>
    <row r="218" spans="3:13" x14ac:dyDescent="0.25">
      <c r="C218" s="31"/>
      <c r="M218" s="4"/>
    </row>
    <row r="219" spans="3:13" x14ac:dyDescent="0.25">
      <c r="C219" s="31"/>
      <c r="M219" s="4"/>
    </row>
    <row r="220" spans="3:13" x14ac:dyDescent="0.25">
      <c r="C220" s="31"/>
      <c r="M220" s="4"/>
    </row>
    <row r="221" spans="3:13" x14ac:dyDescent="0.25">
      <c r="C221" s="31"/>
      <c r="M221" s="4"/>
    </row>
    <row r="222" spans="3:13" x14ac:dyDescent="0.25">
      <c r="C222" s="31"/>
      <c r="M222" s="4"/>
    </row>
    <row r="223" spans="3:13" x14ac:dyDescent="0.25">
      <c r="C223" s="31"/>
      <c r="M223" s="4"/>
    </row>
    <row r="224" spans="3:13" x14ac:dyDescent="0.25">
      <c r="C224" s="31"/>
      <c r="M224" s="4"/>
    </row>
    <row r="225" spans="3:13" x14ac:dyDescent="0.25">
      <c r="C225" s="31"/>
      <c r="M225" s="4"/>
    </row>
    <row r="226" spans="3:13" x14ac:dyDescent="0.25">
      <c r="C226" s="31"/>
      <c r="M226" s="4"/>
    </row>
    <row r="227" spans="3:13" x14ac:dyDescent="0.25">
      <c r="C227" s="31"/>
      <c r="M227" s="4"/>
    </row>
    <row r="228" spans="3:13" x14ac:dyDescent="0.25">
      <c r="C228" s="31"/>
      <c r="M228" s="4"/>
    </row>
    <row r="229" spans="3:13" x14ac:dyDescent="0.25">
      <c r="C229" s="31"/>
      <c r="M229" s="4"/>
    </row>
    <row r="230" spans="3:13" x14ac:dyDescent="0.25">
      <c r="C230" s="31"/>
      <c r="M230" s="4"/>
    </row>
    <row r="231" spans="3:13" x14ac:dyDescent="0.25">
      <c r="C231" s="31"/>
      <c r="M231" s="4"/>
    </row>
    <row r="232" spans="3:13" x14ac:dyDescent="0.25">
      <c r="C232" s="31"/>
      <c r="M232" s="4"/>
    </row>
    <row r="233" spans="3:13" x14ac:dyDescent="0.25">
      <c r="C233" s="31"/>
      <c r="M233" s="4"/>
    </row>
    <row r="234" spans="3:13" x14ac:dyDescent="0.25">
      <c r="C234" s="31"/>
      <c r="M234" s="4"/>
    </row>
    <row r="235" spans="3:13" x14ac:dyDescent="0.25">
      <c r="C235" s="31"/>
      <c r="M235" s="4"/>
    </row>
    <row r="236" spans="3:13" x14ac:dyDescent="0.25">
      <c r="C236" s="31"/>
      <c r="M236" s="4"/>
    </row>
    <row r="237" spans="3:13" x14ac:dyDescent="0.25">
      <c r="C237" s="31"/>
      <c r="M237" s="4"/>
    </row>
    <row r="238" spans="3:13" x14ac:dyDescent="0.25">
      <c r="C238" s="31"/>
      <c r="M238" s="4"/>
    </row>
    <row r="239" spans="3:13" x14ac:dyDescent="0.25">
      <c r="C239" s="31"/>
      <c r="M239" s="4"/>
    </row>
    <row r="240" spans="3:13" x14ac:dyDescent="0.25">
      <c r="C240" s="31"/>
      <c r="M240" s="4"/>
    </row>
    <row r="241" spans="3:13" x14ac:dyDescent="0.25">
      <c r="C241" s="31"/>
      <c r="M241" s="4"/>
    </row>
    <row r="242" spans="3:13" x14ac:dyDescent="0.25">
      <c r="C242" s="31"/>
      <c r="M242" s="4"/>
    </row>
    <row r="243" spans="3:13" x14ac:dyDescent="0.25">
      <c r="C243" s="31"/>
      <c r="M243" s="4"/>
    </row>
    <row r="244" spans="3:13" x14ac:dyDescent="0.25">
      <c r="C244" s="31"/>
      <c r="M244" s="4"/>
    </row>
    <row r="245" spans="3:13" x14ac:dyDescent="0.25">
      <c r="C245" s="31"/>
      <c r="M245" s="4"/>
    </row>
    <row r="246" spans="3:13" x14ac:dyDescent="0.25">
      <c r="C246" s="31"/>
      <c r="M246" s="4"/>
    </row>
    <row r="247" spans="3:13" x14ac:dyDescent="0.25">
      <c r="C247" s="31"/>
      <c r="M247" s="4"/>
    </row>
    <row r="248" spans="3:13" x14ac:dyDescent="0.25">
      <c r="C248" s="31"/>
      <c r="M248" s="4"/>
    </row>
    <row r="249" spans="3:13" x14ac:dyDescent="0.25">
      <c r="C249" s="31"/>
      <c r="M249" s="4"/>
    </row>
    <row r="250" spans="3:13" x14ac:dyDescent="0.25">
      <c r="C250" s="31"/>
      <c r="M250" s="4"/>
    </row>
    <row r="251" spans="3:13" x14ac:dyDescent="0.25">
      <c r="C251" s="31"/>
      <c r="M251" s="4"/>
    </row>
    <row r="252" spans="3:13" x14ac:dyDescent="0.25">
      <c r="C252" s="31"/>
      <c r="M252" s="4"/>
    </row>
    <row r="253" spans="3:13" x14ac:dyDescent="0.25">
      <c r="C253" s="31"/>
      <c r="M253" s="4"/>
    </row>
    <row r="254" spans="3:13" x14ac:dyDescent="0.25">
      <c r="C254" s="31"/>
      <c r="M254" s="4"/>
    </row>
    <row r="255" spans="3:13" x14ac:dyDescent="0.25">
      <c r="C255" s="31"/>
      <c r="M255" s="4"/>
    </row>
    <row r="256" spans="3:13" x14ac:dyDescent="0.25">
      <c r="C256" s="31"/>
      <c r="M256" s="4"/>
    </row>
    <row r="257" spans="3:13" x14ac:dyDescent="0.25">
      <c r="C257" s="31"/>
      <c r="M257" s="4"/>
    </row>
    <row r="258" spans="3:13" x14ac:dyDescent="0.25">
      <c r="C258" s="31"/>
      <c r="M258" s="4"/>
    </row>
    <row r="259" spans="3:13" x14ac:dyDescent="0.25">
      <c r="E259" s="31"/>
      <c r="M259" s="4"/>
    </row>
    <row r="260" spans="3:13" x14ac:dyDescent="0.25">
      <c r="G260" s="31"/>
      <c r="M260" s="4"/>
    </row>
    <row r="261" spans="3:13" x14ac:dyDescent="0.25">
      <c r="G261" s="31"/>
      <c r="M261" s="4"/>
    </row>
    <row r="262" spans="3:13" x14ac:dyDescent="0.25">
      <c r="G262" s="31"/>
      <c r="M262" s="4"/>
    </row>
    <row r="263" spans="3:13" x14ac:dyDescent="0.25">
      <c r="G263" s="31"/>
      <c r="M263" s="4"/>
    </row>
    <row r="264" spans="3:13" x14ac:dyDescent="0.25">
      <c r="G264" s="31"/>
      <c r="M264" s="4"/>
    </row>
    <row r="265" spans="3:13" x14ac:dyDescent="0.25">
      <c r="G265" s="31"/>
      <c r="M265" s="4"/>
    </row>
    <row r="266" spans="3:13" x14ac:dyDescent="0.25">
      <c r="G266" s="31"/>
      <c r="M266" s="4"/>
    </row>
    <row r="267" spans="3:13" x14ac:dyDescent="0.25">
      <c r="G267" s="31"/>
      <c r="M267" s="4"/>
    </row>
    <row r="268" spans="3:13" x14ac:dyDescent="0.25">
      <c r="G268" s="31"/>
      <c r="M268" s="4"/>
    </row>
    <row r="269" spans="3:13" x14ac:dyDescent="0.25">
      <c r="G269" s="31"/>
      <c r="M269" s="4"/>
    </row>
    <row r="270" spans="3:13" x14ac:dyDescent="0.25">
      <c r="G270" s="31"/>
      <c r="M270" s="4"/>
    </row>
    <row r="271" spans="3:13" x14ac:dyDescent="0.25">
      <c r="G271" s="31"/>
      <c r="M271" s="4"/>
    </row>
    <row r="272" spans="3:13" x14ac:dyDescent="0.25">
      <c r="G272" s="31"/>
      <c r="M272" s="4"/>
    </row>
    <row r="273" spans="7:13" x14ac:dyDescent="0.25">
      <c r="G273" s="31"/>
      <c r="M273" s="4"/>
    </row>
    <row r="274" spans="7:13" x14ac:dyDescent="0.25">
      <c r="G274" s="31"/>
      <c r="M274" s="4"/>
    </row>
    <row r="275" spans="7:13" x14ac:dyDescent="0.25">
      <c r="G275" s="31"/>
      <c r="M275" s="4"/>
    </row>
    <row r="276" spans="7:13" x14ac:dyDescent="0.25">
      <c r="G276" s="31"/>
      <c r="M276" s="4"/>
    </row>
  </sheetData>
  <autoFilter ref="H7:H193" xr:uid="{00000000-0009-0000-0000-000000000000}"/>
  <mergeCells count="3">
    <mergeCell ref="A4:M4"/>
    <mergeCell ref="A5:M5"/>
    <mergeCell ref="A6:M6"/>
  </mergeCells>
  <conditionalFormatting sqref="B11">
    <cfRule type="duplicateValues" dxfId="10" priority="4"/>
    <cfRule type="duplicateValues" dxfId="9" priority="5"/>
  </conditionalFormatting>
  <conditionalFormatting sqref="B55">
    <cfRule type="duplicateValues" dxfId="8" priority="6"/>
    <cfRule type="duplicateValues" dxfId="7" priority="7"/>
  </conditionalFormatting>
  <conditionalFormatting sqref="B65">
    <cfRule type="duplicateValues" dxfId="6" priority="1"/>
    <cfRule type="duplicateValues" dxfId="5" priority="2"/>
  </conditionalFormatting>
  <conditionalFormatting sqref="B181">
    <cfRule type="duplicateValues" dxfId="4" priority="3"/>
  </conditionalFormatting>
  <conditionalFormatting sqref="B189">
    <cfRule type="duplicateValues" dxfId="3" priority="8"/>
    <cfRule type="duplicateValues" dxfId="2" priority="9"/>
  </conditionalFormatting>
  <conditionalFormatting sqref="B190:B1048576 B1:B10 B56:B64 B12:B54 B182:B188 B66:B180">
    <cfRule type="duplicateValues" dxfId="1" priority="10"/>
    <cfRule type="duplicateValues" dxfId="0" priority="1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Aleysa Genao Estevez</dc:creator>
  <cp:lastModifiedBy>Cheyla Nathali Moreta De Gutierrez</cp:lastModifiedBy>
  <dcterms:created xsi:type="dcterms:W3CDTF">2026-05-14T14:09:58Z</dcterms:created>
  <dcterms:modified xsi:type="dcterms:W3CDTF">2026-05-14T15:07:34Z</dcterms:modified>
</cp:coreProperties>
</file>