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13_ncr:1_{864DF80E-D1C3-4232-B60B-8D18D1EFE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Print_Titles" localSheetId="0">Fijos!$1:$7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5" i="1" l="1"/>
  <c r="K325" i="1"/>
  <c r="I325" i="1"/>
  <c r="H325" i="1"/>
  <c r="J324" i="1"/>
  <c r="I324" i="1"/>
  <c r="M324" i="1" s="1"/>
  <c r="J323" i="1"/>
  <c r="J325" i="1" s="1"/>
  <c r="I323" i="1"/>
  <c r="M323" i="1" s="1"/>
  <c r="M325" i="1" s="1"/>
  <c r="L321" i="1"/>
  <c r="K321" i="1"/>
  <c r="H321" i="1"/>
  <c r="J320" i="1"/>
  <c r="I320" i="1"/>
  <c r="M319" i="1"/>
  <c r="J319" i="1"/>
  <c r="I319" i="1"/>
  <c r="J318" i="1"/>
  <c r="M318" i="1" s="1"/>
  <c r="I318" i="1"/>
  <c r="J317" i="1"/>
  <c r="I317" i="1"/>
  <c r="J316" i="1"/>
  <c r="I316" i="1"/>
  <c r="M316" i="1" s="1"/>
  <c r="J315" i="1"/>
  <c r="I315" i="1"/>
  <c r="M315" i="1" s="1"/>
  <c r="J314" i="1"/>
  <c r="M314" i="1" s="1"/>
  <c r="I314" i="1"/>
  <c r="J313" i="1"/>
  <c r="I313" i="1"/>
  <c r="J312" i="1"/>
  <c r="I312" i="1"/>
  <c r="J311" i="1"/>
  <c r="I311" i="1"/>
  <c r="M311" i="1" s="1"/>
  <c r="J310" i="1"/>
  <c r="M310" i="1" s="1"/>
  <c r="I310" i="1"/>
  <c r="J309" i="1"/>
  <c r="I309" i="1"/>
  <c r="J308" i="1"/>
  <c r="I308" i="1"/>
  <c r="M308" i="1" s="1"/>
  <c r="M307" i="1"/>
  <c r="J307" i="1"/>
  <c r="I307" i="1"/>
  <c r="J306" i="1"/>
  <c r="M306" i="1" s="1"/>
  <c r="I306" i="1"/>
  <c r="J305" i="1"/>
  <c r="I305" i="1"/>
  <c r="J304" i="1"/>
  <c r="I304" i="1"/>
  <c r="M304" i="1" s="1"/>
  <c r="M303" i="1"/>
  <c r="J303" i="1"/>
  <c r="I303" i="1"/>
  <c r="J302" i="1"/>
  <c r="M302" i="1" s="1"/>
  <c r="I302" i="1"/>
  <c r="J301" i="1"/>
  <c r="I301" i="1"/>
  <c r="J300" i="1"/>
  <c r="I300" i="1"/>
  <c r="M300" i="1" s="1"/>
  <c r="J299" i="1"/>
  <c r="I299" i="1"/>
  <c r="M299" i="1" s="1"/>
  <c r="J298" i="1"/>
  <c r="M298" i="1" s="1"/>
  <c r="I298" i="1"/>
  <c r="J297" i="1"/>
  <c r="I297" i="1"/>
  <c r="J296" i="1"/>
  <c r="I296" i="1"/>
  <c r="M296" i="1" s="1"/>
  <c r="J295" i="1"/>
  <c r="I295" i="1"/>
  <c r="M295" i="1" s="1"/>
  <c r="J294" i="1"/>
  <c r="M294" i="1" s="1"/>
  <c r="I294" i="1"/>
  <c r="J293" i="1"/>
  <c r="I293" i="1"/>
  <c r="J292" i="1"/>
  <c r="I292" i="1"/>
  <c r="M292" i="1" s="1"/>
  <c r="M291" i="1"/>
  <c r="J291" i="1"/>
  <c r="I291" i="1"/>
  <c r="J290" i="1"/>
  <c r="M290" i="1" s="1"/>
  <c r="I290" i="1"/>
  <c r="J289" i="1"/>
  <c r="I289" i="1"/>
  <c r="J288" i="1"/>
  <c r="I288" i="1"/>
  <c r="M288" i="1" s="1"/>
  <c r="M287" i="1"/>
  <c r="J287" i="1"/>
  <c r="I287" i="1"/>
  <c r="J286" i="1"/>
  <c r="M286" i="1" s="1"/>
  <c r="I286" i="1"/>
  <c r="J285" i="1"/>
  <c r="I285" i="1"/>
  <c r="J284" i="1"/>
  <c r="I284" i="1"/>
  <c r="M284" i="1" s="1"/>
  <c r="J283" i="1"/>
  <c r="I283" i="1"/>
  <c r="M283" i="1" s="1"/>
  <c r="J282" i="1"/>
  <c r="M282" i="1" s="1"/>
  <c r="I282" i="1"/>
  <c r="J281" i="1"/>
  <c r="I281" i="1"/>
  <c r="J280" i="1"/>
  <c r="I280" i="1"/>
  <c r="M280" i="1" s="1"/>
  <c r="J279" i="1"/>
  <c r="I279" i="1"/>
  <c r="M279" i="1" s="1"/>
  <c r="J278" i="1"/>
  <c r="M278" i="1" s="1"/>
  <c r="I278" i="1"/>
  <c r="J277" i="1"/>
  <c r="I277" i="1"/>
  <c r="J276" i="1"/>
  <c r="I276" i="1"/>
  <c r="M276" i="1" s="1"/>
  <c r="M275" i="1"/>
  <c r="J275" i="1"/>
  <c r="I275" i="1"/>
  <c r="J274" i="1"/>
  <c r="M274" i="1" s="1"/>
  <c r="I274" i="1"/>
  <c r="J273" i="1"/>
  <c r="I273" i="1"/>
  <c r="J272" i="1"/>
  <c r="I272" i="1"/>
  <c r="M272" i="1" s="1"/>
  <c r="M271" i="1"/>
  <c r="J271" i="1"/>
  <c r="I271" i="1"/>
  <c r="J270" i="1"/>
  <c r="M270" i="1" s="1"/>
  <c r="I270" i="1"/>
  <c r="J269" i="1"/>
  <c r="I269" i="1"/>
  <c r="J268" i="1"/>
  <c r="I268" i="1"/>
  <c r="M268" i="1" s="1"/>
  <c r="J267" i="1"/>
  <c r="I267" i="1"/>
  <c r="M267" i="1" s="1"/>
  <c r="M266" i="1"/>
  <c r="J266" i="1"/>
  <c r="I266" i="1"/>
  <c r="J265" i="1"/>
  <c r="I265" i="1"/>
  <c r="J264" i="1"/>
  <c r="I264" i="1"/>
  <c r="M264" i="1" s="1"/>
  <c r="J263" i="1"/>
  <c r="I263" i="1"/>
  <c r="M263" i="1" s="1"/>
  <c r="J262" i="1"/>
  <c r="I262" i="1"/>
  <c r="J261" i="1"/>
  <c r="I261" i="1"/>
  <c r="J260" i="1"/>
  <c r="I260" i="1"/>
  <c r="M260" i="1" s="1"/>
  <c r="J259" i="1"/>
  <c r="I259" i="1"/>
  <c r="M259" i="1" s="1"/>
  <c r="J258" i="1"/>
  <c r="I258" i="1"/>
  <c r="M258" i="1" s="1"/>
  <c r="J257" i="1"/>
  <c r="I257" i="1"/>
  <c r="J256" i="1"/>
  <c r="I256" i="1"/>
  <c r="J255" i="1"/>
  <c r="I255" i="1"/>
  <c r="M255" i="1" s="1"/>
  <c r="J254" i="1"/>
  <c r="I254" i="1"/>
  <c r="J253" i="1"/>
  <c r="I253" i="1"/>
  <c r="J252" i="1"/>
  <c r="I252" i="1"/>
  <c r="M251" i="1"/>
  <c r="J251" i="1"/>
  <c r="I251" i="1"/>
  <c r="J250" i="1"/>
  <c r="I250" i="1"/>
  <c r="M250" i="1" s="1"/>
  <c r="J249" i="1"/>
  <c r="I249" i="1"/>
  <c r="J248" i="1"/>
  <c r="I248" i="1"/>
  <c r="M248" i="1" s="1"/>
  <c r="J247" i="1"/>
  <c r="I247" i="1"/>
  <c r="M247" i="1" s="1"/>
  <c r="J246" i="1"/>
  <c r="I246" i="1"/>
  <c r="J245" i="1"/>
  <c r="I245" i="1"/>
  <c r="J244" i="1"/>
  <c r="I244" i="1"/>
  <c r="J243" i="1"/>
  <c r="I243" i="1"/>
  <c r="M243" i="1" s="1"/>
  <c r="J242" i="1"/>
  <c r="I242" i="1"/>
  <c r="M242" i="1" s="1"/>
  <c r="J241" i="1"/>
  <c r="I241" i="1"/>
  <c r="J240" i="1"/>
  <c r="I240" i="1"/>
  <c r="J239" i="1"/>
  <c r="I239" i="1"/>
  <c r="M239" i="1" s="1"/>
  <c r="J238" i="1"/>
  <c r="I238" i="1"/>
  <c r="J237" i="1"/>
  <c r="I237" i="1"/>
  <c r="J236" i="1"/>
  <c r="I236" i="1"/>
  <c r="J235" i="1"/>
  <c r="I235" i="1"/>
  <c r="M235" i="1" s="1"/>
  <c r="J234" i="1"/>
  <c r="I234" i="1"/>
  <c r="M234" i="1" s="1"/>
  <c r="J233" i="1"/>
  <c r="I233" i="1"/>
  <c r="J232" i="1"/>
  <c r="I232" i="1"/>
  <c r="M231" i="1"/>
  <c r="J231" i="1"/>
  <c r="I231" i="1"/>
  <c r="J230" i="1"/>
  <c r="M230" i="1" s="1"/>
  <c r="I230" i="1"/>
  <c r="J229" i="1"/>
  <c r="I229" i="1"/>
  <c r="J228" i="1"/>
  <c r="I228" i="1"/>
  <c r="M228" i="1" s="1"/>
  <c r="M227" i="1"/>
  <c r="J227" i="1"/>
  <c r="I227" i="1"/>
  <c r="M226" i="1"/>
  <c r="J226" i="1"/>
  <c r="I226" i="1"/>
  <c r="J225" i="1"/>
  <c r="I225" i="1"/>
  <c r="J224" i="1"/>
  <c r="I224" i="1"/>
  <c r="J223" i="1"/>
  <c r="I223" i="1"/>
  <c r="M223" i="1" s="1"/>
  <c r="J222" i="1"/>
  <c r="M222" i="1" s="1"/>
  <c r="I222" i="1"/>
  <c r="J221" i="1"/>
  <c r="I221" i="1"/>
  <c r="J220" i="1"/>
  <c r="I220" i="1"/>
  <c r="M220" i="1" s="1"/>
  <c r="J219" i="1"/>
  <c r="M219" i="1" s="1"/>
  <c r="I219" i="1"/>
  <c r="J218" i="1"/>
  <c r="I218" i="1"/>
  <c r="M218" i="1" s="1"/>
  <c r="J217" i="1"/>
  <c r="I217" i="1"/>
  <c r="J216" i="1"/>
  <c r="I216" i="1"/>
  <c r="J215" i="1"/>
  <c r="I215" i="1"/>
  <c r="M215" i="1" s="1"/>
  <c r="J214" i="1"/>
  <c r="M214" i="1" s="1"/>
  <c r="I214" i="1"/>
  <c r="J213" i="1"/>
  <c r="I213" i="1"/>
  <c r="J212" i="1"/>
  <c r="I212" i="1"/>
  <c r="M212" i="1" s="1"/>
  <c r="J211" i="1"/>
  <c r="M211" i="1" s="1"/>
  <c r="I211" i="1"/>
  <c r="J210" i="1"/>
  <c r="I210" i="1"/>
  <c r="M210" i="1" s="1"/>
  <c r="J209" i="1"/>
  <c r="I209" i="1"/>
  <c r="J208" i="1"/>
  <c r="I208" i="1"/>
  <c r="M208" i="1" s="1"/>
  <c r="J207" i="1"/>
  <c r="M207" i="1" s="1"/>
  <c r="I207" i="1"/>
  <c r="J206" i="1"/>
  <c r="M206" i="1" s="1"/>
  <c r="I206" i="1"/>
  <c r="J205" i="1"/>
  <c r="I205" i="1"/>
  <c r="J204" i="1"/>
  <c r="I204" i="1"/>
  <c r="M204" i="1" s="1"/>
  <c r="J203" i="1"/>
  <c r="I203" i="1"/>
  <c r="M203" i="1" s="1"/>
  <c r="J202" i="1"/>
  <c r="M202" i="1" s="1"/>
  <c r="I202" i="1"/>
  <c r="J201" i="1"/>
  <c r="I201" i="1"/>
  <c r="J200" i="1"/>
  <c r="I200" i="1"/>
  <c r="M200" i="1" s="1"/>
  <c r="J199" i="1"/>
  <c r="M199" i="1" s="1"/>
  <c r="I199" i="1"/>
  <c r="J198" i="1"/>
  <c r="I198" i="1"/>
  <c r="J197" i="1"/>
  <c r="I197" i="1"/>
  <c r="J196" i="1"/>
  <c r="I196" i="1"/>
  <c r="M196" i="1" s="1"/>
  <c r="M195" i="1"/>
  <c r="J195" i="1"/>
  <c r="I195" i="1"/>
  <c r="J194" i="1"/>
  <c r="M194" i="1" s="1"/>
  <c r="I194" i="1"/>
  <c r="J193" i="1"/>
  <c r="I193" i="1"/>
  <c r="J192" i="1"/>
  <c r="I192" i="1"/>
  <c r="M192" i="1" s="1"/>
  <c r="J191" i="1"/>
  <c r="M191" i="1" s="1"/>
  <c r="I191" i="1"/>
  <c r="J190" i="1"/>
  <c r="I190" i="1"/>
  <c r="J189" i="1"/>
  <c r="I189" i="1"/>
  <c r="J188" i="1"/>
  <c r="I188" i="1"/>
  <c r="M188" i="1" s="1"/>
  <c r="J187" i="1"/>
  <c r="I187" i="1"/>
  <c r="M187" i="1" s="1"/>
  <c r="J186" i="1"/>
  <c r="M186" i="1" s="1"/>
  <c r="I186" i="1"/>
  <c r="J185" i="1"/>
  <c r="I185" i="1"/>
  <c r="J184" i="1"/>
  <c r="I184" i="1"/>
  <c r="M184" i="1" s="1"/>
  <c r="J183" i="1"/>
  <c r="I183" i="1"/>
  <c r="M183" i="1" s="1"/>
  <c r="J182" i="1"/>
  <c r="I182" i="1"/>
  <c r="J181" i="1"/>
  <c r="I181" i="1"/>
  <c r="J180" i="1"/>
  <c r="I180" i="1"/>
  <c r="J179" i="1"/>
  <c r="I179" i="1"/>
  <c r="M179" i="1" s="1"/>
  <c r="J178" i="1"/>
  <c r="I178" i="1"/>
  <c r="M178" i="1" s="1"/>
  <c r="J177" i="1"/>
  <c r="I177" i="1"/>
  <c r="J176" i="1"/>
  <c r="I176" i="1"/>
  <c r="M176" i="1" s="1"/>
  <c r="M175" i="1"/>
  <c r="J175" i="1"/>
  <c r="I175" i="1"/>
  <c r="J174" i="1"/>
  <c r="I174" i="1"/>
  <c r="J173" i="1"/>
  <c r="I173" i="1"/>
  <c r="J172" i="1"/>
  <c r="I172" i="1"/>
  <c r="M172" i="1" s="1"/>
  <c r="J171" i="1"/>
  <c r="I171" i="1"/>
  <c r="M171" i="1" s="1"/>
  <c r="M170" i="1"/>
  <c r="J170" i="1"/>
  <c r="I170" i="1"/>
  <c r="J169" i="1"/>
  <c r="I169" i="1"/>
  <c r="J168" i="1"/>
  <c r="I168" i="1"/>
  <c r="M168" i="1" s="1"/>
  <c r="J167" i="1"/>
  <c r="I167" i="1"/>
  <c r="M167" i="1" s="1"/>
  <c r="J166" i="1"/>
  <c r="I166" i="1"/>
  <c r="J165" i="1"/>
  <c r="I165" i="1"/>
  <c r="J164" i="1"/>
  <c r="I164" i="1"/>
  <c r="J163" i="1"/>
  <c r="I163" i="1"/>
  <c r="M163" i="1" s="1"/>
  <c r="J162" i="1"/>
  <c r="I162" i="1"/>
  <c r="M162" i="1" s="1"/>
  <c r="J161" i="1"/>
  <c r="I161" i="1"/>
  <c r="J160" i="1"/>
  <c r="I160" i="1"/>
  <c r="J159" i="1"/>
  <c r="I159" i="1"/>
  <c r="M159" i="1" s="1"/>
  <c r="J158" i="1"/>
  <c r="I158" i="1"/>
  <c r="J157" i="1"/>
  <c r="I157" i="1"/>
  <c r="J156" i="1"/>
  <c r="I156" i="1"/>
  <c r="M155" i="1"/>
  <c r="J155" i="1"/>
  <c r="I155" i="1"/>
  <c r="J154" i="1"/>
  <c r="I154" i="1"/>
  <c r="M154" i="1" s="1"/>
  <c r="J153" i="1"/>
  <c r="I153" i="1"/>
  <c r="J152" i="1"/>
  <c r="I152" i="1"/>
  <c r="M152" i="1" s="1"/>
  <c r="J151" i="1"/>
  <c r="I151" i="1"/>
  <c r="M151" i="1" s="1"/>
  <c r="J150" i="1"/>
  <c r="M150" i="1" s="1"/>
  <c r="I150" i="1"/>
  <c r="J149" i="1"/>
  <c r="I149" i="1"/>
  <c r="J148" i="1"/>
  <c r="I148" i="1"/>
  <c r="J147" i="1"/>
  <c r="I147" i="1"/>
  <c r="M147" i="1" s="1"/>
  <c r="J146" i="1"/>
  <c r="I146" i="1"/>
  <c r="M146" i="1" s="1"/>
  <c r="J145" i="1"/>
  <c r="I145" i="1"/>
  <c r="J144" i="1"/>
  <c r="I144" i="1"/>
  <c r="J143" i="1"/>
  <c r="I143" i="1"/>
  <c r="M143" i="1" s="1"/>
  <c r="J142" i="1"/>
  <c r="I142" i="1"/>
  <c r="J141" i="1"/>
  <c r="I141" i="1"/>
  <c r="J140" i="1"/>
  <c r="I140" i="1"/>
  <c r="J139" i="1"/>
  <c r="I139" i="1"/>
  <c r="M139" i="1" s="1"/>
  <c r="J138" i="1"/>
  <c r="I138" i="1"/>
  <c r="M138" i="1" s="1"/>
  <c r="J137" i="1"/>
  <c r="I137" i="1"/>
  <c r="J136" i="1"/>
  <c r="I136" i="1"/>
  <c r="M135" i="1"/>
  <c r="J135" i="1"/>
  <c r="I135" i="1"/>
  <c r="J134" i="1"/>
  <c r="M134" i="1" s="1"/>
  <c r="I134" i="1"/>
  <c r="J133" i="1"/>
  <c r="I133" i="1"/>
  <c r="J132" i="1"/>
  <c r="I132" i="1"/>
  <c r="M132" i="1" s="1"/>
  <c r="M131" i="1"/>
  <c r="J131" i="1"/>
  <c r="I131" i="1"/>
  <c r="M130" i="1"/>
  <c r="J130" i="1"/>
  <c r="I130" i="1"/>
  <c r="J129" i="1"/>
  <c r="I129" i="1"/>
  <c r="J128" i="1"/>
  <c r="I128" i="1"/>
  <c r="J127" i="1"/>
  <c r="I127" i="1"/>
  <c r="M127" i="1" s="1"/>
  <c r="J126" i="1"/>
  <c r="M126" i="1" s="1"/>
  <c r="I126" i="1"/>
  <c r="J125" i="1"/>
  <c r="I125" i="1"/>
  <c r="J124" i="1"/>
  <c r="I124" i="1"/>
  <c r="M124" i="1" s="1"/>
  <c r="J123" i="1"/>
  <c r="M123" i="1" s="1"/>
  <c r="I123" i="1"/>
  <c r="J122" i="1"/>
  <c r="I122" i="1"/>
  <c r="J121" i="1"/>
  <c r="I121" i="1"/>
  <c r="J120" i="1"/>
  <c r="I120" i="1"/>
  <c r="M120" i="1" s="1"/>
  <c r="M119" i="1"/>
  <c r="J119" i="1"/>
  <c r="I119" i="1"/>
  <c r="J118" i="1"/>
  <c r="I118" i="1"/>
  <c r="J117" i="1"/>
  <c r="I117" i="1"/>
  <c r="J116" i="1"/>
  <c r="I116" i="1"/>
  <c r="M116" i="1" s="1"/>
  <c r="J115" i="1"/>
  <c r="I115" i="1"/>
  <c r="M115" i="1" s="1"/>
  <c r="J114" i="1"/>
  <c r="M114" i="1" s="1"/>
  <c r="I114" i="1"/>
  <c r="J113" i="1"/>
  <c r="I113" i="1"/>
  <c r="J112" i="1"/>
  <c r="I112" i="1"/>
  <c r="J111" i="1"/>
  <c r="I111" i="1"/>
  <c r="M111" i="1" s="1"/>
  <c r="J110" i="1"/>
  <c r="M110" i="1" s="1"/>
  <c r="I110" i="1"/>
  <c r="J109" i="1"/>
  <c r="I109" i="1"/>
  <c r="J108" i="1"/>
  <c r="I108" i="1"/>
  <c r="M108" i="1" s="1"/>
  <c r="J107" i="1"/>
  <c r="M107" i="1" s="1"/>
  <c r="I107" i="1"/>
  <c r="J106" i="1"/>
  <c r="I106" i="1"/>
  <c r="J105" i="1"/>
  <c r="I105" i="1"/>
  <c r="J104" i="1"/>
  <c r="I104" i="1"/>
  <c r="M104" i="1" s="1"/>
  <c r="M103" i="1"/>
  <c r="J103" i="1"/>
  <c r="I103" i="1"/>
  <c r="J102" i="1"/>
  <c r="I102" i="1"/>
  <c r="J101" i="1"/>
  <c r="I101" i="1"/>
  <c r="J100" i="1"/>
  <c r="I100" i="1"/>
  <c r="M100" i="1" s="1"/>
  <c r="J99" i="1"/>
  <c r="I99" i="1"/>
  <c r="M99" i="1" s="1"/>
  <c r="J98" i="1"/>
  <c r="M98" i="1" s="1"/>
  <c r="I98" i="1"/>
  <c r="J97" i="1"/>
  <c r="I97" i="1"/>
  <c r="J96" i="1"/>
  <c r="I96" i="1"/>
  <c r="J95" i="1"/>
  <c r="I95" i="1"/>
  <c r="M95" i="1" s="1"/>
  <c r="J94" i="1"/>
  <c r="M94" i="1" s="1"/>
  <c r="I94" i="1"/>
  <c r="J93" i="1"/>
  <c r="I93" i="1"/>
  <c r="J92" i="1"/>
  <c r="I92" i="1"/>
  <c r="M92" i="1" s="1"/>
  <c r="J91" i="1"/>
  <c r="I91" i="1"/>
  <c r="J90" i="1"/>
  <c r="I90" i="1"/>
  <c r="J89" i="1"/>
  <c r="I89" i="1"/>
  <c r="M89" i="1" s="1"/>
  <c r="J88" i="1"/>
  <c r="I88" i="1"/>
  <c r="J87" i="1"/>
  <c r="I87" i="1"/>
  <c r="J86" i="1"/>
  <c r="I86" i="1"/>
  <c r="J85" i="1"/>
  <c r="I85" i="1"/>
  <c r="M85" i="1" s="1"/>
  <c r="J84" i="1"/>
  <c r="I84" i="1"/>
  <c r="J83" i="1"/>
  <c r="I83" i="1"/>
  <c r="J82" i="1"/>
  <c r="I82" i="1"/>
  <c r="J81" i="1"/>
  <c r="I81" i="1"/>
  <c r="M81" i="1" s="1"/>
  <c r="J80" i="1"/>
  <c r="I80" i="1"/>
  <c r="I321" i="1" s="1"/>
  <c r="L78" i="1"/>
  <c r="K78" i="1"/>
  <c r="H78" i="1"/>
  <c r="J77" i="1"/>
  <c r="I77" i="1"/>
  <c r="M77" i="1" s="1"/>
  <c r="J76" i="1"/>
  <c r="I76" i="1"/>
  <c r="J75" i="1"/>
  <c r="I75" i="1"/>
  <c r="J74" i="1"/>
  <c r="I74" i="1"/>
  <c r="M74" i="1" s="1"/>
  <c r="J73" i="1"/>
  <c r="I73" i="1"/>
  <c r="J72" i="1"/>
  <c r="I72" i="1"/>
  <c r="J71" i="1"/>
  <c r="I71" i="1"/>
  <c r="J70" i="1"/>
  <c r="I70" i="1"/>
  <c r="M70" i="1" s="1"/>
  <c r="J69" i="1"/>
  <c r="M69" i="1" s="1"/>
  <c r="I69" i="1"/>
  <c r="J68" i="1"/>
  <c r="I68" i="1"/>
  <c r="L66" i="1"/>
  <c r="K66" i="1"/>
  <c r="H66" i="1"/>
  <c r="M65" i="1"/>
  <c r="J65" i="1"/>
  <c r="I65" i="1"/>
  <c r="J64" i="1"/>
  <c r="I64" i="1"/>
  <c r="M64" i="1" s="1"/>
  <c r="J63" i="1"/>
  <c r="I63" i="1"/>
  <c r="J62" i="1"/>
  <c r="I62" i="1"/>
  <c r="M62" i="1" s="1"/>
  <c r="J61" i="1"/>
  <c r="I61" i="1"/>
  <c r="J60" i="1"/>
  <c r="J66" i="1" s="1"/>
  <c r="I60" i="1"/>
  <c r="L58" i="1"/>
  <c r="K58" i="1"/>
  <c r="H58" i="1"/>
  <c r="J57" i="1"/>
  <c r="I57" i="1"/>
  <c r="J56" i="1"/>
  <c r="I56" i="1"/>
  <c r="M56" i="1" s="1"/>
  <c r="J55" i="1"/>
  <c r="I55" i="1"/>
  <c r="L53" i="1"/>
  <c r="K53" i="1"/>
  <c r="H53" i="1"/>
  <c r="J52" i="1"/>
  <c r="I52" i="1"/>
  <c r="J51" i="1"/>
  <c r="I51" i="1"/>
  <c r="J50" i="1"/>
  <c r="I50" i="1"/>
  <c r="J49" i="1"/>
  <c r="I49" i="1"/>
  <c r="L47" i="1"/>
  <c r="K47" i="1"/>
  <c r="H47" i="1"/>
  <c r="J46" i="1"/>
  <c r="I46" i="1"/>
  <c r="I47" i="1" s="1"/>
  <c r="J45" i="1"/>
  <c r="J47" i="1" s="1"/>
  <c r="I45" i="1"/>
  <c r="L43" i="1"/>
  <c r="K43" i="1"/>
  <c r="H43" i="1"/>
  <c r="J42" i="1"/>
  <c r="I42" i="1"/>
  <c r="I43" i="1" s="1"/>
  <c r="J41" i="1"/>
  <c r="M41" i="1" s="1"/>
  <c r="I41" i="1"/>
  <c r="J40" i="1"/>
  <c r="I40" i="1"/>
  <c r="M40" i="1" s="1"/>
  <c r="L38" i="1"/>
  <c r="K38" i="1"/>
  <c r="H38" i="1"/>
  <c r="J37" i="1"/>
  <c r="I37" i="1"/>
  <c r="J36" i="1"/>
  <c r="I36" i="1"/>
  <c r="M36" i="1" s="1"/>
  <c r="J35" i="1"/>
  <c r="I35" i="1"/>
  <c r="J34" i="1"/>
  <c r="I34" i="1"/>
  <c r="L32" i="1"/>
  <c r="K32" i="1"/>
  <c r="H32" i="1"/>
  <c r="J31" i="1"/>
  <c r="I31" i="1"/>
  <c r="J30" i="1"/>
  <c r="I30" i="1"/>
  <c r="M30" i="1" s="1"/>
  <c r="J29" i="1"/>
  <c r="M29" i="1" s="1"/>
  <c r="I29" i="1"/>
  <c r="J28" i="1"/>
  <c r="I28" i="1"/>
  <c r="J27" i="1"/>
  <c r="I27" i="1"/>
  <c r="L25" i="1"/>
  <c r="K25" i="1"/>
  <c r="H25" i="1"/>
  <c r="J24" i="1"/>
  <c r="I24" i="1"/>
  <c r="M24" i="1" s="1"/>
  <c r="J23" i="1"/>
  <c r="J25" i="1" s="1"/>
  <c r="I23" i="1"/>
  <c r="J22" i="1"/>
  <c r="I22" i="1"/>
  <c r="L20" i="1"/>
  <c r="K20" i="1"/>
  <c r="H20" i="1"/>
  <c r="J19" i="1"/>
  <c r="I19" i="1"/>
  <c r="J18" i="1"/>
  <c r="I18" i="1"/>
  <c r="M18" i="1" s="1"/>
  <c r="M17" i="1"/>
  <c r="J17" i="1"/>
  <c r="I17" i="1"/>
  <c r="J16" i="1"/>
  <c r="I16" i="1"/>
  <c r="L14" i="1"/>
  <c r="K14" i="1"/>
  <c r="H14" i="1"/>
  <c r="J13" i="1"/>
  <c r="J14" i="1" s="1"/>
  <c r="I13" i="1"/>
  <c r="I14" i="1" s="1"/>
  <c r="L11" i="1"/>
  <c r="K11" i="1"/>
  <c r="H11" i="1"/>
  <c r="J10" i="1"/>
  <c r="M10" i="1" s="1"/>
  <c r="I10" i="1"/>
  <c r="J9" i="1"/>
  <c r="I9" i="1"/>
  <c r="M9" i="1" s="1"/>
  <c r="J8" i="1"/>
  <c r="J11" i="1" s="1"/>
  <c r="I8" i="1"/>
  <c r="M182" i="1" l="1"/>
  <c r="M238" i="1"/>
  <c r="M68" i="1"/>
  <c r="M106" i="1"/>
  <c r="M122" i="1"/>
  <c r="M198" i="1"/>
  <c r="M27" i="1"/>
  <c r="M57" i="1"/>
  <c r="M96" i="1"/>
  <c r="M112" i="1"/>
  <c r="M128" i="1"/>
  <c r="M148" i="1"/>
  <c r="M158" i="1"/>
  <c r="M224" i="1"/>
  <c r="M244" i="1"/>
  <c r="M254" i="1"/>
  <c r="M312" i="1"/>
  <c r="M37" i="1"/>
  <c r="M84" i="1"/>
  <c r="M49" i="1"/>
  <c r="M53" i="1" s="1"/>
  <c r="I25" i="1"/>
  <c r="J20" i="1"/>
  <c r="M28" i="1"/>
  <c r="M45" i="1"/>
  <c r="M52" i="1"/>
  <c r="M86" i="1"/>
  <c r="M102" i="1"/>
  <c r="M118" i="1"/>
  <c r="M144" i="1"/>
  <c r="M164" i="1"/>
  <c r="M174" i="1"/>
  <c r="M240" i="1"/>
  <c r="I53" i="1"/>
  <c r="M142" i="1"/>
  <c r="I20" i="1"/>
  <c r="M22" i="1"/>
  <c r="M73" i="1"/>
  <c r="J32" i="1"/>
  <c r="I66" i="1"/>
  <c r="M76" i="1"/>
  <c r="M160" i="1"/>
  <c r="M180" i="1"/>
  <c r="M190" i="1"/>
  <c r="M256" i="1"/>
  <c r="J38" i="1"/>
  <c r="M71" i="1"/>
  <c r="M78" i="1" s="1"/>
  <c r="M82" i="1"/>
  <c r="M140" i="1"/>
  <c r="M216" i="1"/>
  <c r="M236" i="1"/>
  <c r="M246" i="1"/>
  <c r="M320" i="1"/>
  <c r="M61" i="1"/>
  <c r="M72" i="1"/>
  <c r="M88" i="1"/>
  <c r="M136" i="1"/>
  <c r="M156" i="1"/>
  <c r="M166" i="1"/>
  <c r="M232" i="1"/>
  <c r="M252" i="1"/>
  <c r="M262" i="1"/>
  <c r="I11" i="1"/>
  <c r="M8" i="1"/>
  <c r="M11" i="1" s="1"/>
  <c r="I32" i="1"/>
  <c r="M16" i="1"/>
  <c r="M31" i="1"/>
  <c r="I38" i="1"/>
  <c r="M34" i="1"/>
  <c r="M50" i="1"/>
  <c r="K327" i="1"/>
  <c r="M42" i="1"/>
  <c r="M43" i="1" s="1"/>
  <c r="I58" i="1"/>
  <c r="M55" i="1"/>
  <c r="M60" i="1"/>
  <c r="J78" i="1"/>
  <c r="M13" i="1"/>
  <c r="M14" i="1" s="1"/>
  <c r="M19" i="1"/>
  <c r="M35" i="1"/>
  <c r="J43" i="1"/>
  <c r="J53" i="1"/>
  <c r="J58" i="1"/>
  <c r="L327" i="1"/>
  <c r="M23" i="1"/>
  <c r="M46" i="1"/>
  <c r="M51" i="1"/>
  <c r="M63" i="1"/>
  <c r="I78" i="1"/>
  <c r="M75" i="1"/>
  <c r="M83" i="1"/>
  <c r="M93" i="1"/>
  <c r="M101" i="1"/>
  <c r="M109" i="1"/>
  <c r="M117" i="1"/>
  <c r="M125" i="1"/>
  <c r="M133" i="1"/>
  <c r="M141" i="1"/>
  <c r="M149" i="1"/>
  <c r="M157" i="1"/>
  <c r="M165" i="1"/>
  <c r="M173" i="1"/>
  <c r="M181" i="1"/>
  <c r="M189" i="1"/>
  <c r="M197" i="1"/>
  <c r="M205" i="1"/>
  <c r="M213" i="1"/>
  <c r="M221" i="1"/>
  <c r="M229" i="1"/>
  <c r="M237" i="1"/>
  <c r="M245" i="1"/>
  <c r="M253" i="1"/>
  <c r="M261" i="1"/>
  <c r="M269" i="1"/>
  <c r="M277" i="1"/>
  <c r="M285" i="1"/>
  <c r="M293" i="1"/>
  <c r="M301" i="1"/>
  <c r="M309" i="1"/>
  <c r="M317" i="1"/>
  <c r="H327" i="1"/>
  <c r="J321" i="1"/>
  <c r="M80" i="1"/>
  <c r="M87" i="1"/>
  <c r="M97" i="1"/>
  <c r="M105" i="1"/>
  <c r="M113" i="1"/>
  <c r="M121" i="1"/>
  <c r="M129" i="1"/>
  <c r="M137" i="1"/>
  <c r="M145" i="1"/>
  <c r="M153" i="1"/>
  <c r="M161" i="1"/>
  <c r="M169" i="1"/>
  <c r="M177" i="1"/>
  <c r="M185" i="1"/>
  <c r="M193" i="1"/>
  <c r="M201" i="1"/>
  <c r="M209" i="1"/>
  <c r="M217" i="1"/>
  <c r="M225" i="1"/>
  <c r="M233" i="1"/>
  <c r="M241" i="1"/>
  <c r="M249" i="1"/>
  <c r="M257" i="1"/>
  <c r="M265" i="1"/>
  <c r="M273" i="1"/>
  <c r="M281" i="1"/>
  <c r="M289" i="1"/>
  <c r="M297" i="1"/>
  <c r="M305" i="1"/>
  <c r="M313" i="1"/>
  <c r="M32" i="1" l="1"/>
  <c r="M20" i="1"/>
  <c r="I327" i="1"/>
  <c r="M47" i="1"/>
  <c r="M25" i="1"/>
  <c r="M58" i="1"/>
  <c r="M321" i="1"/>
  <c r="M327" i="1" s="1"/>
  <c r="M66" i="1"/>
  <c r="M38" i="1"/>
  <c r="J327" i="1"/>
</calcChain>
</file>

<file path=xl/sharedStrings.xml><?xml version="1.0" encoding="utf-8"?>
<sst xmlns="http://schemas.openxmlformats.org/spreadsheetml/2006/main" count="1762" uniqueCount="407">
  <si>
    <t>DIRECCION GENERAL DE INFORMACION Y DEFENSA DE LOS AFILIADOS</t>
  </si>
  <si>
    <t>Nómina de Empleados Fijos Abril  -  2026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</si>
  <si>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</si>
  <si>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</si>
  <si>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</si>
  <si>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</si>
  <si>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</si>
  <si>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</si>
  <si>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</si>
  <si>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</si>
  <si>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</si>
  <si>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</si>
  <si>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</si>
  <si>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</si>
  <si>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</si>
  <si>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 xml:space="preserve">BISMARK MONTANER SANCHEZ CARDERON </t>
  </si>
  <si>
    <t xml:space="preserve">AUXILIAR ATENCION AL CIUDADANO </t>
  </si>
  <si>
    <t>DEPARTAMENTO DE ORIENTACION Y DEFENSORIA</t>
  </si>
  <si>
    <t>AZUA</t>
  </si>
  <si>
    <t>MASCULINO</t>
  </si>
  <si>
    <t>DESIGNADO</t>
  </si>
  <si>
    <t xml:space="preserve">WILLIAM DAGOBERTO CESPEDES </t>
  </si>
  <si>
    <t xml:space="preserve">CONSERJE                      </t>
  </si>
  <si>
    <t xml:space="preserve">DEPARTAMENTO ADMINISTRATIVO             </t>
  </si>
  <si>
    <t xml:space="preserve">WILDEN AURELIO ROJAS VALDEZ </t>
  </si>
  <si>
    <t>CHOFER</t>
  </si>
  <si>
    <t>YULEIKA ALCELIA PEÑA FLORIAN</t>
  </si>
  <si>
    <t>BAHORUCO</t>
  </si>
  <si>
    <t>FEMENINO</t>
  </si>
  <si>
    <t>LAURA EVANGELITA GUEVARA CUEVAS</t>
  </si>
  <si>
    <t>BARAHONA</t>
  </si>
  <si>
    <t>EDUARDO ISIDORO MENDEZ</t>
  </si>
  <si>
    <t xml:space="preserve">VIGILANTE                     </t>
  </si>
  <si>
    <t>JAIDA FIDELIZA CUEVAS CARRASCO</t>
  </si>
  <si>
    <t>TECNICO DE ORIENTACION A LOS A</t>
  </si>
  <si>
    <t>DORALINA RAMIREZ</t>
  </si>
  <si>
    <t xml:space="preserve">PROMOTOR DE SEGURIDAD SOCIAL  </t>
  </si>
  <si>
    <t>DEPARTAMENTO DE PROMOCION DEL SISTEMA DE</t>
  </si>
  <si>
    <t>MARILEYSI TRONCOSO ROBLES</t>
  </si>
  <si>
    <t xml:space="preserve">SECRETARIA                    </t>
  </si>
  <si>
    <t>HIGUEY</t>
  </si>
  <si>
    <t xml:space="preserve">FRANCISCO JAVIER PEREZ GONZALEZ </t>
  </si>
  <si>
    <t>ANA AWILDA RIJO BENZO</t>
  </si>
  <si>
    <t>FREDDY JOSE CONSTANZO</t>
  </si>
  <si>
    <t xml:space="preserve">CHOFER                        </t>
  </si>
  <si>
    <t>LA ROMANA</t>
  </si>
  <si>
    <t>FRANCIA ESTHER COOPER KELLY</t>
  </si>
  <si>
    <t xml:space="preserve">SECRETARIO (A)                </t>
  </si>
  <si>
    <t>JEFFRY MIGUEL HILARIO MORLA</t>
  </si>
  <si>
    <t xml:space="preserve">DEFENSOR DE LOS AFILIADOS     </t>
  </si>
  <si>
    <t>BLEIRY ADANAIS DURAN GUERRERO</t>
  </si>
  <si>
    <t>YISELINA LUIS LEGUISTA</t>
  </si>
  <si>
    <t>CONSERJE</t>
  </si>
  <si>
    <t>LISSETTE MARTINEZ RODRIGUEZ</t>
  </si>
  <si>
    <t xml:space="preserve">AUXILIAR ADMINISTRATIVO (A)   </t>
  </si>
  <si>
    <t>LA VEGA</t>
  </si>
  <si>
    <t xml:space="preserve">KERWYN ELIAS MOLINA RUIZ </t>
  </si>
  <si>
    <t xml:space="preserve">MENSAJERO EXTERNO </t>
  </si>
  <si>
    <t xml:space="preserve">MASCULINO </t>
  </si>
  <si>
    <t>YNMACULADA SUAREZ GUERRERO</t>
  </si>
  <si>
    <t xml:space="preserve">ANTHONY ARIDIO REYES NUÑEZ </t>
  </si>
  <si>
    <t>MANFREE JUAN JOSE BATISTA QUIROZ</t>
  </si>
  <si>
    <t>PUERTO PLATA</t>
  </si>
  <si>
    <t>RHEILY BETHANIA RODRIGUEZ JORGE</t>
  </si>
  <si>
    <t>YULISSA GUILLERMA SANTANA LAHOZ</t>
  </si>
  <si>
    <t>MAGALY KING ALCALA</t>
  </si>
  <si>
    <t>SAMANA</t>
  </si>
  <si>
    <t>NAIROBY GUILLOT DE LA CRUZ</t>
  </si>
  <si>
    <t>LAURA YISSEL VASQUEZ RAMIREZ</t>
  </si>
  <si>
    <t>AUXILIAR ADMINISTRATIVO (A)</t>
  </si>
  <si>
    <t>SAN CRISTOBAL</t>
  </si>
  <si>
    <t>PEDRO PASCUAL SANCHEZ MORETA</t>
  </si>
  <si>
    <t>HELEN ELIZABETH MARTINEZ ESCALANTE</t>
  </si>
  <si>
    <t>FATIMA CAROLINA GARCIA CALENDARIO</t>
  </si>
  <si>
    <t>ELIZABETH ALCANTARA VALENZUELA</t>
  </si>
  <si>
    <t>SAN JUAN DE LA MAGUANA</t>
  </si>
  <si>
    <t>JOSE ALBERTO VALDEZ MINAYA</t>
  </si>
  <si>
    <t>CARLOS EMILIO OGANDO PEREZ</t>
  </si>
  <si>
    <t xml:space="preserve">TECNICO EN PROMOCION  </t>
  </si>
  <si>
    <t>ALTAGRACIA YILIEN DELMO</t>
  </si>
  <si>
    <t>SAN PEDRO DE MACORIS</t>
  </si>
  <si>
    <t>CONFESORA VALDEZ FAMILIA</t>
  </si>
  <si>
    <t xml:space="preserve">RAFAEL OSCAR MOLINA POLANCO </t>
  </si>
  <si>
    <t>ROSANNA DEYANIRYS RAMIREZ MANZANILLO</t>
  </si>
  <si>
    <t>RECEPCIONISTA</t>
  </si>
  <si>
    <t>ADMINISTRATIVO</t>
  </si>
  <si>
    <t>JERALDIN JEREZ FERMIN</t>
  </si>
  <si>
    <t>SECRETARIA</t>
  </si>
  <si>
    <t>BEATRIZ ALCALA COLLINS</t>
  </si>
  <si>
    <t>JUAN EVANGELISTA CRUCETA GUERRA</t>
  </si>
  <si>
    <t>AYUDANTE DE MANTENIMIENTO</t>
  </si>
  <si>
    <t>SANTIAGO</t>
  </si>
  <si>
    <t>WENDY ANTONIO DOMINGUEZ CORNIEL</t>
  </si>
  <si>
    <t>FRANCISCA SANTOS RODRIGUEZ</t>
  </si>
  <si>
    <t>DISNELSI ESTHER GARCIA BATISTA</t>
  </si>
  <si>
    <t xml:space="preserve">RECEPCIONISTA                 </t>
  </si>
  <si>
    <t>DILENIA ESTEVEZ LORA</t>
  </si>
  <si>
    <t>NORMA DEL CARMEN GARCIA ALMANZAR</t>
  </si>
  <si>
    <t xml:space="preserve">HEIDY PORTORREAL LIRIANO </t>
  </si>
  <si>
    <t>AUXILIAR DE ATENCION AL CIUDAD</t>
  </si>
  <si>
    <t>ANA HERMINIA INMACULADA PIMENTEL DE PEÑA</t>
  </si>
  <si>
    <t>NIEVE LUCIA GONZALEZ SANTANA DE PAULINO</t>
  </si>
  <si>
    <t>ALMARILIS ROBLES MORENO</t>
  </si>
  <si>
    <t xml:space="preserve">TECNICO EN PROMOCION </t>
  </si>
  <si>
    <t>ALEXANDRA MEDINA MARTINEZ</t>
  </si>
  <si>
    <t>AUXILIAR ADMINISTRATIVO</t>
  </si>
  <si>
    <t>SEDE CENTRAL</t>
  </si>
  <si>
    <t>KEILA INES GARCIA MARTINEZ</t>
  </si>
  <si>
    <t>SORAYDA MONTAÑO MARIA</t>
  </si>
  <si>
    <t>ALEJANDRO ANTONIO GALLARDO DIAZ</t>
  </si>
  <si>
    <t>ARTURO LAGARES PEREZ</t>
  </si>
  <si>
    <t xml:space="preserve">DINANYELY BEATRIZ RAMIREZ </t>
  </si>
  <si>
    <t>ELIAN ISAAC CRUZ QUIROZ</t>
  </si>
  <si>
    <t>YANELLY FELIZ CAMILO</t>
  </si>
  <si>
    <t>CHRISTIAN JOSE BAEZ CEDEÑO</t>
  </si>
  <si>
    <t xml:space="preserve">CARLOS ALBERTO SAMCHEZ </t>
  </si>
  <si>
    <t>GABRIEL ANTONIO FRANCISCO SOTO</t>
  </si>
  <si>
    <t xml:space="preserve">VALLERYN CAROLAY MORETA </t>
  </si>
  <si>
    <t>FLORIBEL TORREZ DE JESUS</t>
  </si>
  <si>
    <t>FREUDYS ANDRES DIAZ PEREZ</t>
  </si>
  <si>
    <t>MADELYNE MILENA REYES DE LOS SANTOS</t>
  </si>
  <si>
    <t>MARCELINO MORA DIAZ</t>
  </si>
  <si>
    <t>MARIA ESTHER HODGE PEREZ</t>
  </si>
  <si>
    <t>MARIE FRAGOSO FULCAR</t>
  </si>
  <si>
    <t>ROSSY ALTAGRACIA JIMENEZ CAMACHO</t>
  </si>
  <si>
    <t>SHELINA CRISTAL BENOIT LIRANZO</t>
  </si>
  <si>
    <t>STEFANY CAROLINA ROMERO SANTANA</t>
  </si>
  <si>
    <t>AUGUSTO CESAR RODRIGUEZ DE LA CRUZ</t>
  </si>
  <si>
    <t>LEONELI ZAYAS MONTILLA</t>
  </si>
  <si>
    <t xml:space="preserve">GABRIELA JAZMIN LOPEZ CABRERA </t>
  </si>
  <si>
    <t>GABRIEL JIMENEZ ANTIGUA</t>
  </si>
  <si>
    <t>SUYELY MAGDALENA COLON COMAA</t>
  </si>
  <si>
    <t xml:space="preserve">DAMARIS RAMIREZ CABRERA </t>
  </si>
  <si>
    <t xml:space="preserve">MAIBELIN YASMIL BERIGUETTE PEREZ </t>
  </si>
  <si>
    <t>YESSENIA MARGARITA RODRIGUEZ MELO</t>
  </si>
  <si>
    <t xml:space="preserve">RANDY ENMANUEL REYES </t>
  </si>
  <si>
    <t xml:space="preserve">HILARY CRISTINA RODRIGUEZ DIAZ </t>
  </si>
  <si>
    <t xml:space="preserve">LUIS ANGEL CAPELLAN ARIAS </t>
  </si>
  <si>
    <t>MERCEDES VALENZUELA MATEO</t>
  </si>
  <si>
    <t>ROSANGELES GONZALEZ CARVAJAL</t>
  </si>
  <si>
    <t xml:space="preserve">ANEURY VIRGINIA RAMIREZ GARCIA </t>
  </si>
  <si>
    <t xml:space="preserve">JARISA CUEVAS PEÑA </t>
  </si>
  <si>
    <t xml:space="preserve">OSMIRIS CORINNA JACOBS TORRES </t>
  </si>
  <si>
    <t xml:space="preserve">OSDARIS ADALGISA ABREU CUETO </t>
  </si>
  <si>
    <t xml:space="preserve">DIEGO ADAMES GARCIA </t>
  </si>
  <si>
    <t>SCARLEN MARGARET MEDRANO MONTERO</t>
  </si>
  <si>
    <t>EUGENIA CRUZ DE BELEN</t>
  </si>
  <si>
    <t>ERIBERTO JIMENEZ ABREU</t>
  </si>
  <si>
    <t xml:space="preserve">AUXILIAR ALMACEN Y SUMINISTRO </t>
  </si>
  <si>
    <t>JOSE MANUEL IGNACIO MARTE HERNANDEZ</t>
  </si>
  <si>
    <t>AUXILIAR DE TRANSPORTACION</t>
  </si>
  <si>
    <t xml:space="preserve">JORGE ENRIQUE CASTRO </t>
  </si>
  <si>
    <t xml:space="preserve">AYUDANTE DE MANTENIMIENTO     </t>
  </si>
  <si>
    <t>MARTIRE BAUTISTA BOCIO</t>
  </si>
  <si>
    <t xml:space="preserve">AYUDANTE MANTENIMIENTO     </t>
  </si>
  <si>
    <t>RAMONA SALDIVAR GARCIA</t>
  </si>
  <si>
    <t xml:space="preserve">OSVALDO MARIÑEZ PEREZ </t>
  </si>
  <si>
    <t>VENTURA RICARDO LOPEZ DE LA ROSA</t>
  </si>
  <si>
    <t xml:space="preserve">AYUDANTE  MANTENIMIENTO     </t>
  </si>
  <si>
    <t>ANTONIA CASTRO BATISTA</t>
  </si>
  <si>
    <t xml:space="preserve">AYUDANTE MANTENIMIENTO        </t>
  </si>
  <si>
    <t>OSCAR RAFAEL PAYANO CONCEPCION</t>
  </si>
  <si>
    <t>RENE CABRERA CAPELLAN</t>
  </si>
  <si>
    <t>WALLESTHER RODRIGUEZ NUÑEZ</t>
  </si>
  <si>
    <t>JAIRO ROJAS GARCIA</t>
  </si>
  <si>
    <t>AYUDANTE MANTENIMIENTO</t>
  </si>
  <si>
    <t>FRANCISCO JAQUEZ PEREZ</t>
  </si>
  <si>
    <t xml:space="preserve">ELIZABETH ALTAGRACIA GUZMAN </t>
  </si>
  <si>
    <t xml:space="preserve">AYUDANTE MANTENIMIENTO </t>
  </si>
  <si>
    <t>SERVIO ANTONIO ENCARNACION AMADOR</t>
  </si>
  <si>
    <t>RAFAEL ANTONIO POLANCO VALOY</t>
  </si>
  <si>
    <t>LUIS GERARDO HERNANDEZ MARGARIN</t>
  </si>
  <si>
    <t xml:space="preserve">MENSAJERO EXTERNO             </t>
  </si>
  <si>
    <t>AMBIORIX ANTONIO JIMENEZ PAULINO</t>
  </si>
  <si>
    <t>MIGUEL ENRIQUE VASQUEZ SANCHEZ</t>
  </si>
  <si>
    <t>RAFAEL MATOS MATOS</t>
  </si>
  <si>
    <t>HECTOR MANUEL SANTANA HICHEZ</t>
  </si>
  <si>
    <t xml:space="preserve">ISBETH MARIA SEPULVEDA GOMEZ </t>
  </si>
  <si>
    <t>EDWIN RICARDO ROMAN RAMIREZ</t>
  </si>
  <si>
    <t>PEDRO JOSE VICENTE FERRERA</t>
  </si>
  <si>
    <t xml:space="preserve">SUPERVISOR DE MANTENIMIENTO </t>
  </si>
  <si>
    <t>ALFIERY DE LOS SANTOS ALCANTARA</t>
  </si>
  <si>
    <t>CARLOS MIGUEL GARCIA CALZADO</t>
  </si>
  <si>
    <t>WILSON AQUINO DE LEON</t>
  </si>
  <si>
    <t>FRANKLIN FERREIRA ALMONTE</t>
  </si>
  <si>
    <t>JULIO SOSA GARCIA</t>
  </si>
  <si>
    <t>LEONARDO BURGOS BONILLA</t>
  </si>
  <si>
    <t>RIGOBERTO MERCADO VASQUE</t>
  </si>
  <si>
    <t xml:space="preserve">CLAUDIO LORA REYES </t>
  </si>
  <si>
    <t xml:space="preserve">YERALD ANDERSON BRETON </t>
  </si>
  <si>
    <t>JOSE LEONARDO PEÑA BALBUENA</t>
  </si>
  <si>
    <t>ROBERT STANLIN VARGAS MONTERO</t>
  </si>
  <si>
    <t>DOMINGO ROFRIGUEZ LORENZO</t>
  </si>
  <si>
    <t>HENRY ROMERO VERAS</t>
  </si>
  <si>
    <t xml:space="preserve">ROSA MARGARITA BURGOS PAEZ </t>
  </si>
  <si>
    <t>INDHIRA MENDEZ POCHE</t>
  </si>
  <si>
    <t>MARGARITA DAMARIS TEJEDA ACOSTA</t>
  </si>
  <si>
    <t>SUPERVISOR DE MAYORDOMIA</t>
  </si>
  <si>
    <t>WENDY MORA</t>
  </si>
  <si>
    <t>YAJAIRA ZACARIA VASQUEZ</t>
  </si>
  <si>
    <t>ANA HILDA SILFA RUIZ</t>
  </si>
  <si>
    <t>ANDREA SUERO LIRANZO</t>
  </si>
  <si>
    <t>AURELINA RAFAELA PEREYRA BRITO</t>
  </si>
  <si>
    <t xml:space="preserve">CANDIDA GOMEZ </t>
  </si>
  <si>
    <t>CARMEN SILVIA DE JESUS PASCUAL</t>
  </si>
  <si>
    <t>FELICIA QUEZADA PEREZ</t>
  </si>
  <si>
    <t>IRENE DE LOS SANTOS JIMENEZ</t>
  </si>
  <si>
    <t>LICELOT ALTAGRACIA CUELLO LIRIANO</t>
  </si>
  <si>
    <t>LUIS NAPOLEON DUVAL CARVAJAL</t>
  </si>
  <si>
    <t>LUZ YDANIA OGANDO AQUINO</t>
  </si>
  <si>
    <t>MARTHA MARGARITA DEL JESUS</t>
  </si>
  <si>
    <t>MIRIAN D´OLEO DE LOS SANTOS</t>
  </si>
  <si>
    <t>RAULIN MONTERO MONTERO</t>
  </si>
  <si>
    <t>ROSA CAROLINA MATOS</t>
  </si>
  <si>
    <t xml:space="preserve">VIRGILIO GUZMAN </t>
  </si>
  <si>
    <t xml:space="preserve">SORAIDA SANCHEZ </t>
  </si>
  <si>
    <t xml:space="preserve">CARMEN ANTONIA ARIAS </t>
  </si>
  <si>
    <t>RAMONA MAGDALENA GARCIA DEVORA</t>
  </si>
  <si>
    <t>JOHANNA NATIVIDAD MATEO TAVERAS</t>
  </si>
  <si>
    <t>PABLO CASTRO GUZMAN</t>
  </si>
  <si>
    <t>ANA FLERIDA BAUTISTA CHAVEZ</t>
  </si>
  <si>
    <t xml:space="preserve">JUNIOR ALEXANDER MEJIA </t>
  </si>
  <si>
    <t>LUIS MARIA GOMEZ SANTOS</t>
  </si>
  <si>
    <t>MELVIN RAFAEL VASQUEZ</t>
  </si>
  <si>
    <t xml:space="preserve">SEVERO LAGARES </t>
  </si>
  <si>
    <t xml:space="preserve">MERITO MEDINA PEÑA </t>
  </si>
  <si>
    <t>OSCAR ALBERTO BONELLY LANGUASCO RODRIGUEZ</t>
  </si>
  <si>
    <t>MENSAJERO INTERNO</t>
  </si>
  <si>
    <t>JULIO ERNESTO MERAN PEREZ</t>
  </si>
  <si>
    <t>MARIA MERCEDES REYES OZUNA</t>
  </si>
  <si>
    <t>NELSON EDDY ACOSTA MESA</t>
  </si>
  <si>
    <t xml:space="preserve">MENSAJERO INTERNO             </t>
  </si>
  <si>
    <t>RUTH ESTHER MOJICA MOJICA</t>
  </si>
  <si>
    <t>MARIEL MARTINEZ CAMARENA</t>
  </si>
  <si>
    <t>YENISSEL ROSSO VILCHEZ</t>
  </si>
  <si>
    <t xml:space="preserve">KARINA GUZMAN INFANTE </t>
  </si>
  <si>
    <t>MIGUELINA ALTAGRACIA ROJAS RODRIGUEZ</t>
  </si>
  <si>
    <t xml:space="preserve">SUPERVISOR (A) MAYORDOMIA     </t>
  </si>
  <si>
    <t>SERGIO NUÑEZ MARTINEZ</t>
  </si>
  <si>
    <t>YUNIOR ROBERTO FELIZ</t>
  </si>
  <si>
    <t>CAMAROGRAFO</t>
  </si>
  <si>
    <t xml:space="preserve">DEPARTAMENTO DE COMUNICACIONES    </t>
  </si>
  <si>
    <t>JULISSA GERMANIA MAGALLANES PEREZ</t>
  </si>
  <si>
    <t>DIRECTOR(A) PROMOC. Y CAPAC.DE</t>
  </si>
  <si>
    <t>LAURY MIGUELINA POLANCO MARTINEZ</t>
  </si>
  <si>
    <t xml:space="preserve">DISE ADOR GRAFICO             </t>
  </si>
  <si>
    <t>LAURA ELIANA HERNANDEZ PEGUERO</t>
  </si>
  <si>
    <t>DISEÑADOR GRAFICO</t>
  </si>
  <si>
    <t xml:space="preserve">WILFREDO RAFAEL ABREU SANDOVAL </t>
  </si>
  <si>
    <t xml:space="preserve">GESTOR DE PROTOCOLO </t>
  </si>
  <si>
    <t>JOSE ALBERTO LEON PEÑA</t>
  </si>
  <si>
    <t>FOTOGRAFO(A)</t>
  </si>
  <si>
    <t>JULIO CESAR ENCARNACION TEJADA</t>
  </si>
  <si>
    <t xml:space="preserve">JOAN MANUEL ROSA DE LA CRUZ </t>
  </si>
  <si>
    <t>YANK  CARLOS CAMARENA</t>
  </si>
  <si>
    <t>FRIBIO RAFAEL MIGUEL CASTELLANOS MATEO</t>
  </si>
  <si>
    <t xml:space="preserve">COORDINADOR MEDICO PRESTACIONES DE SALUD </t>
  </si>
  <si>
    <t>IVAN ALEJANDRO IGLESIAS RAMIREZ</t>
  </si>
  <si>
    <t>CAYRA DOLORES MARMOL DE LA CRUZ</t>
  </si>
  <si>
    <t>AUXILIAR ATENCION AL CIUDADANO</t>
  </si>
  <si>
    <t>DARIENT YERONNY BLAS</t>
  </si>
  <si>
    <t>DAURY ISSAC SUAZO OLIVO</t>
  </si>
  <si>
    <t>ELIZABETH PEREZ RODRIGUEZ</t>
  </si>
  <si>
    <t>JUAN JOSE DE LA CRUZ DE LA CRUZ</t>
  </si>
  <si>
    <t>KHALIL ANDRES CASTILLO HARTMANN</t>
  </si>
  <si>
    <t>MICHAEL OUBID TORIBIO CONTRERAS</t>
  </si>
  <si>
    <t>MINERVI ELIZABET MARTINEZ HERNANDEZ</t>
  </si>
  <si>
    <t>PEDRO JULIO GALLURDO ACOSTA</t>
  </si>
  <si>
    <t>VICTORIA MEJIA</t>
  </si>
  <si>
    <t>YASIRYS NAIROBY LIZARDO PERALTA</t>
  </si>
  <si>
    <t>KARIN ESTHER MONTERO MELLA</t>
  </si>
  <si>
    <t>EDRY ALBERTO GARCIA PLACENCIA</t>
  </si>
  <si>
    <t>ISRAEL ELIAS MAÑON RODRIGUEZ</t>
  </si>
  <si>
    <t>DOMINGO BALBUENA PUELLO</t>
  </si>
  <si>
    <t>OSCAR REYES JIMENEZ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</si>
  <si>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</si>
  <si>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</si>
  <si>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</si>
  <si>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</si>
  <si>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</si>
  <si>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</si>
  <si>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</si>
  <si>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</si>
  <si>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</si>
  <si>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ROSA MARIA ULLOA MEJIA</t>
  </si>
  <si>
    <t>IGNACIA TORRES PEGUERO</t>
  </si>
  <si>
    <t>EDUARDO MANUEL LEBRON ALCANTARA</t>
  </si>
  <si>
    <t>LUIS LEONARDO PEREZ ALMONTE</t>
  </si>
  <si>
    <t>MARIACELA VASQUEZ PIRON</t>
  </si>
  <si>
    <t>ASHLEY SATIEL GARCIA RAMIREZ</t>
  </si>
  <si>
    <t>DAYELIN YARIS PEREZ DE LOS SANTOS</t>
  </si>
  <si>
    <t xml:space="preserve">DAYSI DEL CARMEN </t>
  </si>
  <si>
    <t>DIANA CAROLINA BERBERE PEÑA</t>
  </si>
  <si>
    <t>ROMERY TRONCOSO RODRIGUEZ</t>
  </si>
  <si>
    <t>JASMIN ROCIO PEREZ NUÑEZ</t>
  </si>
  <si>
    <t>YACAIRY REYES HERNANDEZ</t>
  </si>
  <si>
    <t xml:space="preserve">LAURY MASSIEL SANCHEZ TAVARES </t>
  </si>
  <si>
    <t xml:space="preserve">ESMERLYN GARCIA GOMEZ </t>
  </si>
  <si>
    <t>JORGE LUIS MATOS DELGADO</t>
  </si>
  <si>
    <t>SAIDA MORILLO VICENTE</t>
  </si>
  <si>
    <t>LAURA ESTEFANY POU ALVAREZ</t>
  </si>
  <si>
    <t>NOELIS BARRERA ROSARIO</t>
  </si>
  <si>
    <t>BETTY ISABEL JESUS HERNANDEZ</t>
  </si>
  <si>
    <t xml:space="preserve">CARLA LORAIGNI VAZQUEZ MATEO </t>
  </si>
  <si>
    <t xml:space="preserve">DARLYN ISMAEL GERONIMO SANTIAGO </t>
  </si>
  <si>
    <t>LUCIA KATIURKA DIFO DE JESUS</t>
  </si>
  <si>
    <t>MERCEDES BATISTA</t>
  </si>
  <si>
    <t xml:space="preserve">WASCAR JUNIOR COLON GUILLEN </t>
  </si>
  <si>
    <t xml:space="preserve">MAYLIN MENA ROSARIO </t>
  </si>
  <si>
    <t xml:space="preserve">MARIANGEL GOMEZ RODRIGUEZ </t>
  </si>
  <si>
    <t xml:space="preserve">ANEURI SUERO RAMIREZ </t>
  </si>
  <si>
    <t>CRISTINA MATOS SUERO</t>
  </si>
  <si>
    <t>ALBANIA ANGELICA RAMIREZ VALERIO</t>
  </si>
  <si>
    <t>DOMINGO GUZMAN JONHN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</si>
  <si>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</si>
  <si>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</si>
  <si>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</si>
  <si>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</si>
  <si>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</si>
  <si>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</si>
  <si>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</si>
  <si>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>GILBERTO RUIZ CUEVAS</t>
  </si>
  <si>
    <t xml:space="preserve">MARIA DE JESUS GARCIA DE LEON </t>
  </si>
  <si>
    <t xml:space="preserve">RANDY ALEXANDER SIRVERIO TEJEDA </t>
  </si>
  <si>
    <t xml:space="preserve">RANDHY REY DISLA SANCHEZ </t>
  </si>
  <si>
    <t xml:space="preserve">ALEXIS RAFAEL RODRIGUEZ CARRASCO </t>
  </si>
  <si>
    <t xml:space="preserve">PEDRO ANTONIO RIVERA </t>
  </si>
  <si>
    <t xml:space="preserve">NICAURY BERENICE MARTINEZ MATOS </t>
  </si>
  <si>
    <t>SUJEILI VASQUEZ BELTRE</t>
  </si>
  <si>
    <t>MERCEDES ANGELES DE ENCARNACION</t>
  </si>
  <si>
    <t>MARCIA ARELIS VASQUEZ SOLANO</t>
  </si>
  <si>
    <t>ANA LEONOR SOLIS MONEGRO</t>
  </si>
  <si>
    <t>RAMONA ALEXANDRA GONZALEZ GARRIDO</t>
  </si>
  <si>
    <t>SHAHADY MASSIEL DE LA ROSA BRYAN</t>
  </si>
  <si>
    <t>ADELAIDA DE LA ALTAGRACIA GOMERA LEGER</t>
  </si>
  <si>
    <t xml:space="preserve">TECNICO ADMINISTRATIVO        </t>
  </si>
  <si>
    <t>EBANERE LORA UREÑA</t>
  </si>
  <si>
    <t>EVA JULIA COCCO MOTA</t>
  </si>
  <si>
    <t>GERALDINE ISABEL HALABI RUIZ</t>
  </si>
  <si>
    <t>ISIDRO ISAAC CONCEPCION UREÑA</t>
  </si>
  <si>
    <t>JACKELINE HERNANDEZ REINOSO</t>
  </si>
  <si>
    <t>MIGUEL ANGEL DURAN MARIÑEZ</t>
  </si>
  <si>
    <t>NAIROBY CALDERON BRAND</t>
  </si>
  <si>
    <t>TECNICO DE ASISTENCIA PRESENCIAL</t>
  </si>
  <si>
    <t xml:space="preserve">SANTA NAIROBY DURAN </t>
  </si>
  <si>
    <t>STARLYN LEONEL GUZMAN CASILLA</t>
  </si>
  <si>
    <t>WENDY VIANNEY GONZALEZ REYES</t>
  </si>
  <si>
    <t>YRMA JOSEFINA BEST RODRIGUEZ</t>
  </si>
  <si>
    <t>XIOMARA ALEXIS DE COO FLORES DE ORTIZ</t>
  </si>
  <si>
    <t>DIRECTOR DPTO. PLANIFICACION Y DES</t>
  </si>
  <si>
    <t>DEPARTAMENTO DE PLANIFICACION Y DESARROL</t>
  </si>
  <si>
    <t>MAGNOLIA ALEXANDRA LEDESMA CABRERA</t>
  </si>
  <si>
    <t>SURELYS SUAREZ SUAREZ</t>
  </si>
  <si>
    <t>MARINA BAUTISTA ROJAS</t>
  </si>
  <si>
    <t xml:space="preserve">AUXILIAR ADMINISTRATIVA </t>
  </si>
  <si>
    <t xml:space="preserve">DEPARTAMENTO DE RECURSOS HUMANOS-DIDA   </t>
  </si>
  <si>
    <t>LOIDA HERNANDEZ VENTURA</t>
  </si>
  <si>
    <t>URY RODRIGUEZ</t>
  </si>
  <si>
    <t>TECNICO DE SUPERVISION MONITOR</t>
  </si>
  <si>
    <t xml:space="preserve">DEPARTAMENTO DE SUPERVISION MONITOREO E </t>
  </si>
  <si>
    <t>RICHARD RAMON ARIAS FERNANDEZ</t>
  </si>
  <si>
    <t xml:space="preserve">DIRECTOR DEPTO. TEC. DE LA INF.   </t>
  </si>
  <si>
    <t>DEPARTAMENTO DE TECNOLOGIAS DE LA INFORM</t>
  </si>
  <si>
    <t>VIOLETA MATOS PEÑALO</t>
  </si>
  <si>
    <t xml:space="preserve">ENC. DIVISION OPERACIONES     </t>
  </si>
  <si>
    <t>RAYNIER ARTURO JIMENEZ MIRANDA</t>
  </si>
  <si>
    <t xml:space="preserve">MANEJADOR PAGINA WEB          </t>
  </si>
  <si>
    <t>FATIMA MARIA ELISA SCROGGINS UBRI</t>
  </si>
  <si>
    <t xml:space="preserve">CONTADORA                     </t>
  </si>
  <si>
    <t xml:space="preserve">DEPARTAMENTO FINANCIERO-DIDA            </t>
  </si>
  <si>
    <t>CHARLES ORTIZ BARBUENA</t>
  </si>
  <si>
    <t xml:space="preserve">TECNICO CONTABILIDAD          </t>
  </si>
  <si>
    <t>JUAN AQUINO TRONCOSO</t>
  </si>
  <si>
    <t xml:space="preserve">TECNICO DE PRESUPUESTO        </t>
  </si>
  <si>
    <t>MARLEN DESIREE BERROA MARTICH</t>
  </si>
  <si>
    <t>DIRECTOR DEPARTAMENTO JURIDIC</t>
  </si>
  <si>
    <t xml:space="preserve">DEPARTAMENTO JURIDICO-DIDA              </t>
  </si>
  <si>
    <t>ALEXANDRA FLORES LEBRON</t>
  </si>
  <si>
    <t xml:space="preserve">ANALISTA LEGAL </t>
  </si>
  <si>
    <t>SALVADOR EMILIO RODRIGUEZ COLON</t>
  </si>
  <si>
    <t xml:space="preserve">ASESOR                        </t>
  </si>
  <si>
    <t>DIRECCION DE INFORMACION Y DEFENSA DE LO</t>
  </si>
  <si>
    <t>CESAR DEL CARMEN ALCANTARA</t>
  </si>
  <si>
    <t xml:space="preserve">ASESOR (A)                    </t>
  </si>
  <si>
    <t>AYDA ESTHER DE OLEO DE OLEO</t>
  </si>
  <si>
    <t xml:space="preserve">ASISTENTE DE LA DIRECCION     </t>
  </si>
  <si>
    <t>MARIA FELICIA CEDANO MARTINEZ</t>
  </si>
  <si>
    <t>ANALISTA DE REVISION Y CONTROL</t>
  </si>
  <si>
    <t>ELIAS BAEZ DE LOS SANTOS</t>
  </si>
  <si>
    <t xml:space="preserve">DIRECTOR GENERAL              </t>
  </si>
  <si>
    <t>BETANIA ELISABETH ALCANTARA RAMIREZ</t>
  </si>
  <si>
    <t xml:space="preserve">SECRETARIA EJECUTIVA          </t>
  </si>
  <si>
    <t>BERNARDO JUNIOR DEL CARMEN PEÑA</t>
  </si>
  <si>
    <t>ASESOR TECNICO DE LA DIRECCION</t>
  </si>
  <si>
    <t>DIRECCION GENERAL</t>
  </si>
  <si>
    <t>RICARDO RICHARD JIMENEZ SOLER</t>
  </si>
  <si>
    <t>ASESOR(A) LEGAL</t>
  </si>
  <si>
    <t>ALEX RAFAEL TERRERO MATOS</t>
  </si>
  <si>
    <t xml:space="preserve">ENCARGADO DE LA DIVISION DEDESARROLLO E IMPLEMENTACION </t>
  </si>
  <si>
    <t xml:space="preserve">DIVISION DE ADMINISTRACION DEL SERVICIO </t>
  </si>
  <si>
    <t>ZULLY ARELIS ARIAS MARCALLE</t>
  </si>
  <si>
    <t xml:space="preserve">DIRECTORA  DE ORIENTACION  </t>
  </si>
  <si>
    <t>DIVISION DE ORIENTACION</t>
  </si>
  <si>
    <t xml:space="preserve">JUAN MIGUEL MENDOZA RODRIGUEZ  </t>
  </si>
  <si>
    <t>VALVERDE MAO</t>
  </si>
  <si>
    <t>DULCE MARIA PEÑA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</si>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</sst>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43" fontId="0" fillId="0" borderId="3" xfId="1" applyFont="1" applyFill="1" applyBorder="1"/>
    <xf numFmtId="0" fontId="0" fillId="0" borderId="4" xfId="0" applyBorder="1"/>
    <xf numFmtId="0" fontId="0" fillId="0" borderId="0" xfId="0" applyAlignment="1">
      <alignment horizontal="left"/>
    </xf>
    <xf numFmtId="43" fontId="0" fillId="0" borderId="5" xfId="1" applyFont="1" applyFill="1" applyBorder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4" fontId="4" fillId="0" borderId="7" xfId="0" applyNumberFormat="1" applyFont="1" applyBorder="1"/>
    <xf numFmtId="0" fontId="4" fillId="0" borderId="8" xfId="2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4" fontId="3" fillId="0" borderId="7" xfId="0" applyNumberFormat="1" applyFont="1" applyBorder="1"/>
    <xf numFmtId="0" fontId="0" fillId="0" borderId="9" xfId="0" applyBorder="1"/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/>
    <xf numFmtId="4" fontId="4" fillId="0" borderId="11" xfId="0" applyNumberFormat="1" applyFont="1" applyBorder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left"/>
    </xf>
    <xf numFmtId="4" fontId="3" fillId="0" borderId="0" xfId="0" applyNumberFormat="1" applyFont="1"/>
    <xf numFmtId="4" fontId="0" fillId="0" borderId="7" xfId="0" applyNumberFormat="1" applyBorder="1"/>
    <xf numFmtId="0" fontId="4" fillId="0" borderId="0" xfId="0" applyFont="1"/>
    <xf numFmtId="0" fontId="0" fillId="0" borderId="7" xfId="0" applyBorder="1" applyAlignment="1">
      <alignment horizontal="left"/>
    </xf>
    <xf numFmtId="4" fontId="0" fillId="0" borderId="0" xfId="0" applyNumberFormat="1"/>
    <xf numFmtId="4" fontId="4" fillId="0" borderId="6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/>
    <xf numFmtId="0" fontId="0" fillId="0" borderId="12" xfId="0" applyBorder="1"/>
    <xf numFmtId="0" fontId="0" fillId="0" borderId="12" xfId="0" applyBorder="1" applyAlignment="1">
      <alignment horizontal="left"/>
    </xf>
    <xf numFmtId="4" fontId="0" fillId="0" borderId="8" xfId="0" applyNumberFormat="1" applyBorder="1"/>
    <xf numFmtId="4" fontId="4" fillId="0" borderId="8" xfId="0" applyNumberFormat="1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3" xfId="0" applyBorder="1"/>
    <xf numFmtId="4" fontId="2" fillId="0" borderId="13" xfId="0" applyNumberFormat="1" applyFont="1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right"/>
    </xf>
    <xf numFmtId="43" fontId="0" fillId="0" borderId="0" xfId="1" applyFont="1" applyFill="1"/>
    <xf numFmtId="43" fontId="0" fillId="0" borderId="0" xfId="1" applyFont="1" applyFill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1150589</xdr:colOff>
      <xdr:row>0</xdr:row>
      <xdr:rowOff>77284</xdr:rowOff>
    </xdr:from>
    <xdr:to>
      <xdr:col>6</xdr:col>
      <xdr:colOff>410118</xdr:colOff>
      <xdr:row>3</xdr:row>
      <xdr:rowOff>115384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827739" y="77284"/>
          <a:ext cx="178365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3"/>
  <sheetViews>
    <sheetView tabSelected="1" zoomScale="82" zoomScaleNormal="82" workbookViewId="0">
      <pane xSplit="2" ySplit="7" topLeftCell="D323" activePane="bottomRight" state="frozen"/>
      <selection pane="topRight" activeCell="D1" sqref="D1"/>
      <selection pane="bottomLeft" activeCell="A8" sqref="A8"/>
      <selection pane="bottomRight" activeCell="G3" sqref="G3"/>
    </sheetView>
  </sheetViews>
  <sheetFormatPr baseColWidth="10" defaultRowHeight="15" x14ac:dyDescent="0.25"/>
  <cols>
    <col min="1" max="1" width="4.42578125" bestFit="1" customWidth="1"/>
    <col min="2" max="2" width="38.140625" customWidth="1"/>
    <col min="3" max="3" width="39.5703125" style="6" customWidth="1"/>
    <col min="4" max="4" width="33" style="6" customWidth="1"/>
    <col min="5" max="5" width="25.5703125" customWidth="1"/>
    <col min="6" max="6" width="12.28515625" style="6" customWidth="1"/>
    <col min="7" max="7" width="21.140625" customWidth="1"/>
    <col min="8" max="8" width="16" customWidth="1"/>
    <col min="9" max="9" width="23.42578125" customWidth="1"/>
    <col min="10" max="10" width="27.140625" customWidth="1"/>
    <col min="11" max="11" width="26.85546875" customWidth="1"/>
    <col min="12" max="12" width="19.85546875" bestFit="1" customWidth="1"/>
    <col min="13" max="13" width="14.5703125" style="47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1"/>
      <c r="B1" s="2"/>
      <c r="C1" s="3"/>
      <c r="D1" s="3"/>
      <c r="E1" s="2"/>
      <c r="F1" s="3"/>
      <c r="G1" s="2"/>
      <c r="H1" s="2"/>
      <c r="I1" s="2"/>
      <c r="J1" s="2"/>
      <c r="K1" s="2"/>
      <c r="L1" s="2"/>
      <c r="M1" s="4"/>
    </row>
    <row r="2" spans="1:13" x14ac:dyDescent="0.25">
      <c r="A2" s="5"/>
      <c r="M2" s="7"/>
    </row>
    <row r="3" spans="1:13" x14ac:dyDescent="0.25">
      <c r="A3" s="5"/>
      <c r="M3" s="7"/>
    </row>
    <row r="4" spans="1:13" x14ac:dyDescent="0.25">
      <c r="A4" s="5"/>
      <c r="M4" s="7"/>
    </row>
    <row r="5" spans="1:13" x14ac:dyDescent="0.25">
      <c r="A5" s="49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x14ac:dyDescent="0.25">
      <c r="A6" s="49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1:13" ht="30" customHeight="1" x14ac:dyDescent="0.25">
      <c r="A7" s="8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14</v>
      </c>
    </row>
    <row r="8" spans="1:13" x14ac:dyDescent="0.25">
      <c r="A8" s="10">
        <v>1</v>
      </c>
      <c r="B8" s="11" t="s">
        <v>15</v>
      </c>
      <c r="C8" s="12" t="s">
        <v>16</v>
      </c>
      <c r="D8" s="12" t="s">
        <v>17</v>
      </c>
      <c r="E8" s="11" t="s">
        <v>18</v>
      </c>
      <c r="F8" s="12" t="s">
        <v>19</v>
      </c>
      <c r="G8" s="11" t="s">
        <v>20</v>
      </c>
      <c r="H8" s="13">
        <v>30000</v>
      </c>
      <c r="I8" s="13">
        <f>H8*3.04%</f>
        <v>912</v>
      </c>
      <c r="J8" s="13">
        <f>H8*2.87%</f>
        <v>861</v>
      </c>
      <c r="K8" s="13">
        <v>0</v>
      </c>
      <c r="L8" s="13">
        <v>0</v>
      </c>
      <c r="M8" s="13">
        <f>H8-I8-J8-K8-L8</f>
        <v>28227</v>
      </c>
    </row>
    <row r="9" spans="1:13" x14ac:dyDescent="0.25">
      <c r="A9" s="10">
        <v>2</v>
      </c>
      <c r="B9" s="11" t="s">
        <v>21</v>
      </c>
      <c r="C9" s="12" t="s">
        <v>22</v>
      </c>
      <c r="D9" s="12" t="s">
        <v>23</v>
      </c>
      <c r="E9" s="11" t="s">
        <v>18</v>
      </c>
      <c r="F9" s="12" t="s">
        <v>19</v>
      </c>
      <c r="G9" s="11" t="s">
        <v>20</v>
      </c>
      <c r="H9" s="13">
        <v>15000</v>
      </c>
      <c r="I9" s="13">
        <f t="shared" ref="I9:I10" si="0">H9*3.04%</f>
        <v>456</v>
      </c>
      <c r="J9" s="13">
        <f t="shared" ref="J9:J10" si="1">H9*2.87%</f>
        <v>430.5</v>
      </c>
      <c r="K9" s="13">
        <v>0</v>
      </c>
      <c r="L9" s="13">
        <v>1666.67</v>
      </c>
      <c r="M9" s="13">
        <f>H9-I9-J9-K9-L9</f>
        <v>12446.83</v>
      </c>
    </row>
    <row r="10" spans="1:13" x14ac:dyDescent="0.25">
      <c r="A10" s="10">
        <v>3</v>
      </c>
      <c r="B10" s="11" t="s">
        <v>24</v>
      </c>
      <c r="C10" s="14" t="s">
        <v>25</v>
      </c>
      <c r="D10" s="12" t="s">
        <v>23</v>
      </c>
      <c r="E10" s="11" t="s">
        <v>18</v>
      </c>
      <c r="F10" s="12" t="s">
        <v>19</v>
      </c>
      <c r="G10" s="11" t="s">
        <v>20</v>
      </c>
      <c r="H10" s="13">
        <v>25000</v>
      </c>
      <c r="I10" s="13">
        <f t="shared" si="0"/>
        <v>760</v>
      </c>
      <c r="J10" s="13">
        <f t="shared" si="1"/>
        <v>717.5</v>
      </c>
      <c r="K10" s="13">
        <v>0</v>
      </c>
      <c r="L10" s="13">
        <v>3000</v>
      </c>
      <c r="M10" s="13">
        <f>H10-I10-J10-K10-L10</f>
        <v>20522.5</v>
      </c>
    </row>
    <row r="11" spans="1:13" x14ac:dyDescent="0.25">
      <c r="A11" s="1"/>
      <c r="B11" s="15"/>
      <c r="C11" s="16"/>
      <c r="D11" s="16"/>
      <c r="E11" s="15"/>
      <c r="F11" s="16"/>
      <c r="G11" s="15"/>
      <c r="H11" s="17">
        <f>SUM(H8:H10)</f>
        <v>70000</v>
      </c>
      <c r="I11" s="17">
        <f t="shared" ref="I11:M11" si="2">SUM(I8:I10)</f>
        <v>2128</v>
      </c>
      <c r="J11" s="17">
        <f t="shared" si="2"/>
        <v>2009</v>
      </c>
      <c r="K11" s="17">
        <f t="shared" si="2"/>
        <v>0</v>
      </c>
      <c r="L11" s="17">
        <f t="shared" si="2"/>
        <v>4666.67</v>
      </c>
      <c r="M11" s="17">
        <f t="shared" si="2"/>
        <v>61196.33</v>
      </c>
    </row>
    <row r="12" spans="1:13" x14ac:dyDescent="0.25">
      <c r="A12" s="18"/>
      <c r="B12" s="19"/>
      <c r="C12" s="20"/>
      <c r="D12" s="20"/>
      <c r="E12" s="19"/>
      <c r="F12" s="20"/>
      <c r="G12" s="19"/>
      <c r="H12" s="21"/>
      <c r="I12" s="21"/>
      <c r="J12" s="21"/>
      <c r="K12" s="21"/>
      <c r="L12" s="21"/>
      <c r="M12" s="22"/>
    </row>
    <row r="13" spans="1:13" x14ac:dyDescent="0.25">
      <c r="A13" s="23">
        <v>4</v>
      </c>
      <c r="B13" s="24" t="s">
        <v>26</v>
      </c>
      <c r="C13" s="25" t="s">
        <v>22</v>
      </c>
      <c r="D13" s="25" t="s">
        <v>23</v>
      </c>
      <c r="E13" s="24" t="s">
        <v>27</v>
      </c>
      <c r="F13" s="25" t="s">
        <v>28</v>
      </c>
      <c r="G13" s="24" t="s">
        <v>20</v>
      </c>
      <c r="H13" s="13">
        <v>15000</v>
      </c>
      <c r="I13" s="13">
        <f>H13*3.04%</f>
        <v>456</v>
      </c>
      <c r="J13" s="13">
        <f>H13*2.87%</f>
        <v>430.5</v>
      </c>
      <c r="K13" s="13">
        <v>0</v>
      </c>
      <c r="L13" s="13"/>
      <c r="M13" s="13">
        <f t="shared" ref="M13" si="3">H13-I13-J13-K13-L13</f>
        <v>14113.5</v>
      </c>
    </row>
    <row r="14" spans="1:13" x14ac:dyDescent="0.25">
      <c r="A14" s="1"/>
      <c r="B14" s="15"/>
      <c r="C14" s="16"/>
      <c r="D14" s="16"/>
      <c r="E14" s="15"/>
      <c r="F14" s="16"/>
      <c r="G14" s="15"/>
      <c r="H14" s="17">
        <f>SUM(H13)</f>
        <v>15000</v>
      </c>
      <c r="I14" s="17">
        <f t="shared" ref="I14:M14" si="4">SUM(I13)</f>
        <v>456</v>
      </c>
      <c r="J14" s="17">
        <f t="shared" si="4"/>
        <v>430.5</v>
      </c>
      <c r="K14" s="17">
        <f t="shared" si="4"/>
        <v>0</v>
      </c>
      <c r="L14" s="17">
        <f t="shared" si="4"/>
        <v>0</v>
      </c>
      <c r="M14" s="17">
        <f t="shared" si="4"/>
        <v>14113.5</v>
      </c>
    </row>
    <row r="15" spans="1:13" x14ac:dyDescent="0.25">
      <c r="A15" s="18"/>
      <c r="B15" s="19"/>
      <c r="C15" s="20"/>
      <c r="D15" s="20"/>
      <c r="E15" s="19"/>
      <c r="F15" s="20"/>
      <c r="G15" s="19"/>
      <c r="H15" s="21"/>
      <c r="I15" s="21"/>
      <c r="J15" s="21"/>
      <c r="K15" s="21"/>
      <c r="L15" s="21"/>
      <c r="M15" s="22"/>
    </row>
    <row r="16" spans="1:13" x14ac:dyDescent="0.25">
      <c r="A16" s="10">
        <v>5</v>
      </c>
      <c r="B16" s="11" t="s">
        <v>29</v>
      </c>
      <c r="C16" s="12" t="s">
        <v>22</v>
      </c>
      <c r="D16" s="12" t="s">
        <v>23</v>
      </c>
      <c r="E16" s="11" t="s">
        <v>30</v>
      </c>
      <c r="F16" s="12" t="s">
        <v>28</v>
      </c>
      <c r="G16" s="11" t="s">
        <v>20</v>
      </c>
      <c r="H16" s="13">
        <v>15000</v>
      </c>
      <c r="I16" s="13">
        <f t="shared" ref="I16:I19" si="5">H16*3.04%</f>
        <v>456</v>
      </c>
      <c r="J16" s="13">
        <f t="shared" ref="J16:J19" si="6">H16*2.87%</f>
        <v>430.5</v>
      </c>
      <c r="K16" s="13">
        <v>0</v>
      </c>
      <c r="L16" s="13">
        <v>4586.45</v>
      </c>
      <c r="M16" s="13">
        <f>H16-I16-J16-K16-L16</f>
        <v>9527.0499999999993</v>
      </c>
    </row>
    <row r="17" spans="1:13" x14ac:dyDescent="0.25">
      <c r="A17" s="10">
        <v>6</v>
      </c>
      <c r="B17" s="11" t="s">
        <v>31</v>
      </c>
      <c r="C17" s="12" t="s">
        <v>32</v>
      </c>
      <c r="D17" s="12" t="s">
        <v>23</v>
      </c>
      <c r="E17" s="11" t="s">
        <v>30</v>
      </c>
      <c r="F17" s="12" t="s">
        <v>19</v>
      </c>
      <c r="G17" s="11" t="s">
        <v>20</v>
      </c>
      <c r="H17" s="13">
        <v>12000</v>
      </c>
      <c r="I17" s="13">
        <f t="shared" si="5"/>
        <v>364.8</v>
      </c>
      <c r="J17" s="13">
        <f t="shared" si="6"/>
        <v>344.4</v>
      </c>
      <c r="K17" s="13">
        <v>0</v>
      </c>
      <c r="L17" s="13">
        <v>3414.77</v>
      </c>
      <c r="M17" s="13">
        <f t="shared" ref="M17:M19" si="7">H17-I17-J17-K17-L17</f>
        <v>7876.0300000000007</v>
      </c>
    </row>
    <row r="18" spans="1:13" x14ac:dyDescent="0.25">
      <c r="A18" s="10">
        <v>7</v>
      </c>
      <c r="B18" s="11" t="s">
        <v>33</v>
      </c>
      <c r="C18" s="12" t="s">
        <v>34</v>
      </c>
      <c r="D18" s="12" t="s">
        <v>17</v>
      </c>
      <c r="E18" s="11" t="s">
        <v>30</v>
      </c>
      <c r="F18" s="12" t="s">
        <v>28</v>
      </c>
      <c r="G18" s="11" t="s">
        <v>20</v>
      </c>
      <c r="H18" s="13">
        <v>37000</v>
      </c>
      <c r="I18" s="13">
        <f t="shared" si="5"/>
        <v>1124.8</v>
      </c>
      <c r="J18" s="13">
        <f t="shared" si="6"/>
        <v>1061.9000000000001</v>
      </c>
      <c r="K18" s="13">
        <v>19.25</v>
      </c>
      <c r="L18" s="13">
        <v>1766.67</v>
      </c>
      <c r="M18" s="13">
        <f t="shared" si="7"/>
        <v>33027.379999999997</v>
      </c>
    </row>
    <row r="19" spans="1:13" x14ac:dyDescent="0.25">
      <c r="A19" s="10">
        <v>8</v>
      </c>
      <c r="B19" s="11" t="s">
        <v>35</v>
      </c>
      <c r="C19" s="12" t="s">
        <v>36</v>
      </c>
      <c r="D19" s="12" t="s">
        <v>37</v>
      </c>
      <c r="E19" s="11" t="s">
        <v>30</v>
      </c>
      <c r="F19" s="12" t="s">
        <v>28</v>
      </c>
      <c r="G19" s="11" t="s">
        <v>20</v>
      </c>
      <c r="H19" s="13">
        <v>37000</v>
      </c>
      <c r="I19" s="13">
        <f t="shared" si="5"/>
        <v>1124.8</v>
      </c>
      <c r="J19" s="13">
        <f t="shared" si="6"/>
        <v>1061.9000000000001</v>
      </c>
      <c r="K19" s="13">
        <v>19.25</v>
      </c>
      <c r="L19" s="13">
        <v>3166.67</v>
      </c>
      <c r="M19" s="13">
        <f t="shared" si="7"/>
        <v>31627.379999999997</v>
      </c>
    </row>
    <row r="20" spans="1:13" x14ac:dyDescent="0.25">
      <c r="A20" s="1"/>
      <c r="B20" s="15"/>
      <c r="C20" s="16"/>
      <c r="D20" s="16"/>
      <c r="E20" s="15"/>
      <c r="F20" s="16"/>
      <c r="G20" s="15"/>
      <c r="H20" s="17">
        <f>SUM(H16:H19)</f>
        <v>101000</v>
      </c>
      <c r="I20" s="17">
        <f t="shared" ref="I20:M20" si="8">SUM(I16:I19)</f>
        <v>3070.3999999999996</v>
      </c>
      <c r="J20" s="17">
        <f t="shared" si="8"/>
        <v>2898.7000000000003</v>
      </c>
      <c r="K20" s="17">
        <f t="shared" si="8"/>
        <v>38.5</v>
      </c>
      <c r="L20" s="17">
        <f t="shared" si="8"/>
        <v>12934.56</v>
      </c>
      <c r="M20" s="17">
        <f t="shared" si="8"/>
        <v>82057.84</v>
      </c>
    </row>
    <row r="21" spans="1:13" x14ac:dyDescent="0.25">
      <c r="A21" s="1"/>
      <c r="B21" s="15"/>
      <c r="C21" s="16"/>
      <c r="D21" s="16"/>
      <c r="E21" s="15"/>
      <c r="F21" s="16"/>
      <c r="G21" s="15"/>
      <c r="H21" s="26"/>
      <c r="I21" s="26"/>
      <c r="J21" s="26"/>
      <c r="K21" s="26"/>
      <c r="L21" s="26"/>
      <c r="M21" s="26"/>
    </row>
    <row r="22" spans="1:13" x14ac:dyDescent="0.25">
      <c r="A22" s="10">
        <v>9</v>
      </c>
      <c r="B22" s="11" t="s">
        <v>38</v>
      </c>
      <c r="C22" s="12" t="s">
        <v>39</v>
      </c>
      <c r="D22" s="12" t="s">
        <v>23</v>
      </c>
      <c r="E22" s="11" t="s">
        <v>40</v>
      </c>
      <c r="F22" s="12" t="s">
        <v>19</v>
      </c>
      <c r="G22" s="11" t="s">
        <v>20</v>
      </c>
      <c r="H22" s="13">
        <v>25000</v>
      </c>
      <c r="I22" s="13">
        <f>H22*3.04%</f>
        <v>760</v>
      </c>
      <c r="J22" s="13">
        <f t="shared" ref="J22:J24" si="9">H22*2.87%</f>
        <v>717.5</v>
      </c>
      <c r="K22" s="13">
        <v>0</v>
      </c>
      <c r="L22" s="13">
        <v>0</v>
      </c>
      <c r="M22" s="13">
        <f>H22-I22-J22-K22-L22</f>
        <v>23522.5</v>
      </c>
    </row>
    <row r="23" spans="1:13" x14ac:dyDescent="0.25">
      <c r="A23" s="10">
        <v>10</v>
      </c>
      <c r="B23" s="11" t="s">
        <v>41</v>
      </c>
      <c r="C23" s="12" t="s">
        <v>25</v>
      </c>
      <c r="D23" s="12" t="s">
        <v>23</v>
      </c>
      <c r="E23" s="11" t="s">
        <v>40</v>
      </c>
      <c r="F23" s="12" t="s">
        <v>19</v>
      </c>
      <c r="G23" s="11" t="s">
        <v>20</v>
      </c>
      <c r="H23" s="27">
        <v>20000</v>
      </c>
      <c r="I23" s="13">
        <f>H23*3.04%</f>
        <v>608</v>
      </c>
      <c r="J23" s="13">
        <f t="shared" si="9"/>
        <v>574</v>
      </c>
      <c r="K23" s="13">
        <v>0</v>
      </c>
      <c r="L23" s="13">
        <v>0</v>
      </c>
      <c r="M23" s="13">
        <f t="shared" ref="M23:M24" si="10">H23-I23-J23-K23-L23</f>
        <v>18818</v>
      </c>
    </row>
    <row r="24" spans="1:13" x14ac:dyDescent="0.25">
      <c r="A24" s="10">
        <v>11</v>
      </c>
      <c r="B24" s="11" t="s">
        <v>42</v>
      </c>
      <c r="C24" s="12" t="s">
        <v>16</v>
      </c>
      <c r="D24" s="12" t="s">
        <v>17</v>
      </c>
      <c r="E24" s="11" t="s">
        <v>40</v>
      </c>
      <c r="F24" s="12" t="s">
        <v>28</v>
      </c>
      <c r="G24" s="11" t="s">
        <v>20</v>
      </c>
      <c r="H24" s="27">
        <v>30000</v>
      </c>
      <c r="I24" s="13">
        <f>H24*3.04%</f>
        <v>912</v>
      </c>
      <c r="J24" s="13">
        <f t="shared" si="9"/>
        <v>861</v>
      </c>
      <c r="K24" s="13">
        <v>0</v>
      </c>
      <c r="L24" s="13">
        <v>0</v>
      </c>
      <c r="M24" s="13">
        <f t="shared" si="10"/>
        <v>28227</v>
      </c>
    </row>
    <row r="25" spans="1:13" x14ac:dyDescent="0.25">
      <c r="A25" s="1"/>
      <c r="B25" s="15"/>
      <c r="C25" s="16"/>
      <c r="D25" s="16"/>
      <c r="E25" s="15"/>
      <c r="F25" s="16"/>
      <c r="G25" s="15"/>
      <c r="H25" s="17">
        <f>SUM(H22:H24)</f>
        <v>75000</v>
      </c>
      <c r="I25" s="17">
        <f t="shared" ref="I25:M25" si="11">SUM(I22:I24)</f>
        <v>2280</v>
      </c>
      <c r="J25" s="17">
        <f t="shared" si="11"/>
        <v>2152.5</v>
      </c>
      <c r="K25" s="17">
        <f t="shared" si="11"/>
        <v>0</v>
      </c>
      <c r="L25" s="17">
        <f t="shared" si="11"/>
        <v>0</v>
      </c>
      <c r="M25" s="17">
        <f t="shared" si="11"/>
        <v>70567.5</v>
      </c>
    </row>
    <row r="26" spans="1:13" x14ac:dyDescent="0.25">
      <c r="A26" s="18"/>
      <c r="B26" s="19"/>
      <c r="C26" s="20"/>
      <c r="D26" s="20"/>
      <c r="E26" s="19"/>
      <c r="F26" s="20"/>
      <c r="G26" s="19"/>
      <c r="H26" s="21"/>
      <c r="I26" s="21"/>
      <c r="J26" s="21"/>
      <c r="K26" s="21"/>
      <c r="L26" s="21"/>
      <c r="M26" s="22"/>
    </row>
    <row r="27" spans="1:13" x14ac:dyDescent="0.25">
      <c r="A27" s="10">
        <v>12</v>
      </c>
      <c r="B27" s="11" t="s">
        <v>43</v>
      </c>
      <c r="C27" s="12" t="s">
        <v>44</v>
      </c>
      <c r="D27" s="12" t="s">
        <v>23</v>
      </c>
      <c r="E27" s="11" t="s">
        <v>45</v>
      </c>
      <c r="F27" s="12" t="s">
        <v>19</v>
      </c>
      <c r="G27" s="11" t="s">
        <v>20</v>
      </c>
      <c r="H27" s="13">
        <v>25000</v>
      </c>
      <c r="I27" s="13">
        <f t="shared" ref="I27:I31" si="12">H27*3.04%</f>
        <v>760</v>
      </c>
      <c r="J27" s="13">
        <f t="shared" ref="J27:J31" si="13">H27*2.87%</f>
        <v>717.5</v>
      </c>
      <c r="K27" s="13">
        <v>0</v>
      </c>
      <c r="L27" s="13">
        <v>12058.67</v>
      </c>
      <c r="M27" s="13">
        <f t="shared" ref="M27:M31" si="14">H27-I27-J27-K27-L27</f>
        <v>11463.83</v>
      </c>
    </row>
    <row r="28" spans="1:13" x14ac:dyDescent="0.25">
      <c r="A28" s="10">
        <v>13</v>
      </c>
      <c r="B28" s="11" t="s">
        <v>46</v>
      </c>
      <c r="C28" s="12" t="s">
        <v>47</v>
      </c>
      <c r="D28" s="12" t="s">
        <v>23</v>
      </c>
      <c r="E28" s="11" t="s">
        <v>45</v>
      </c>
      <c r="F28" s="12" t="s">
        <v>28</v>
      </c>
      <c r="G28" s="11" t="s">
        <v>20</v>
      </c>
      <c r="H28" s="13">
        <v>25000</v>
      </c>
      <c r="I28" s="13">
        <f t="shared" si="12"/>
        <v>760</v>
      </c>
      <c r="J28" s="13">
        <f t="shared" si="13"/>
        <v>717.5</v>
      </c>
      <c r="K28" s="13">
        <v>0</v>
      </c>
      <c r="L28" s="13">
        <v>6847.34</v>
      </c>
      <c r="M28" s="13">
        <f t="shared" si="14"/>
        <v>16675.16</v>
      </c>
    </row>
    <row r="29" spans="1:13" x14ac:dyDescent="0.25">
      <c r="A29" s="10">
        <v>14</v>
      </c>
      <c r="B29" s="11" t="s">
        <v>48</v>
      </c>
      <c r="C29" s="12" t="s">
        <v>49</v>
      </c>
      <c r="D29" s="12" t="s">
        <v>17</v>
      </c>
      <c r="E29" s="11" t="s">
        <v>45</v>
      </c>
      <c r="F29" s="12" t="s">
        <v>19</v>
      </c>
      <c r="G29" s="11" t="s">
        <v>20</v>
      </c>
      <c r="H29" s="13">
        <v>45000</v>
      </c>
      <c r="I29" s="13">
        <f t="shared" si="12"/>
        <v>1368</v>
      </c>
      <c r="J29" s="13">
        <f t="shared" si="13"/>
        <v>1291.5</v>
      </c>
      <c r="K29" s="13">
        <v>860.36</v>
      </c>
      <c r="L29" s="13">
        <v>23253.11</v>
      </c>
      <c r="M29" s="13">
        <f>H29-I29-J29-K29-L29</f>
        <v>18227.03</v>
      </c>
    </row>
    <row r="30" spans="1:13" x14ac:dyDescent="0.25">
      <c r="A30" s="10">
        <v>15</v>
      </c>
      <c r="B30" s="11" t="s">
        <v>50</v>
      </c>
      <c r="C30" s="12" t="s">
        <v>34</v>
      </c>
      <c r="D30" s="12" t="s">
        <v>17</v>
      </c>
      <c r="E30" s="11" t="s">
        <v>45</v>
      </c>
      <c r="F30" s="12" t="s">
        <v>28</v>
      </c>
      <c r="G30" s="11" t="s">
        <v>20</v>
      </c>
      <c r="H30" s="13">
        <v>30000</v>
      </c>
      <c r="I30" s="13">
        <f t="shared" si="12"/>
        <v>912</v>
      </c>
      <c r="J30" s="13">
        <f t="shared" si="13"/>
        <v>861</v>
      </c>
      <c r="K30" s="13">
        <v>0</v>
      </c>
      <c r="L30" s="13">
        <v>19258.62</v>
      </c>
      <c r="M30" s="13">
        <f t="shared" ref="M30" si="15">H30-I30-J30-K30-L30</f>
        <v>8968.380000000001</v>
      </c>
    </row>
    <row r="31" spans="1:13" x14ac:dyDescent="0.25">
      <c r="A31" s="10">
        <v>16</v>
      </c>
      <c r="B31" s="11" t="s">
        <v>51</v>
      </c>
      <c r="C31" s="12" t="s">
        <v>52</v>
      </c>
      <c r="D31" s="12" t="s">
        <v>23</v>
      </c>
      <c r="E31" s="11" t="s">
        <v>45</v>
      </c>
      <c r="F31" s="12" t="s">
        <v>28</v>
      </c>
      <c r="G31" s="11" t="s">
        <v>20</v>
      </c>
      <c r="H31" s="13">
        <v>15000</v>
      </c>
      <c r="I31" s="13">
        <f t="shared" si="12"/>
        <v>456</v>
      </c>
      <c r="J31" s="13">
        <f t="shared" si="13"/>
        <v>430.5</v>
      </c>
      <c r="K31" s="13">
        <v>0</v>
      </c>
      <c r="L31" s="13">
        <v>0</v>
      </c>
      <c r="M31" s="13">
        <f t="shared" si="14"/>
        <v>14113.5</v>
      </c>
    </row>
    <row r="32" spans="1:13" x14ac:dyDescent="0.25">
      <c r="A32" s="1"/>
      <c r="B32" s="15"/>
      <c r="C32" s="16"/>
      <c r="D32" s="16"/>
      <c r="E32" s="15"/>
      <c r="F32" s="16"/>
      <c r="G32" s="15"/>
      <c r="H32" s="17">
        <f t="shared" ref="H32:M32" si="16">SUM(H27:H31)</f>
        <v>140000</v>
      </c>
      <c r="I32" s="17">
        <f>SUM(I27:I31)</f>
        <v>4256</v>
      </c>
      <c r="J32" s="17">
        <f t="shared" si="16"/>
        <v>4018</v>
      </c>
      <c r="K32" s="17">
        <f t="shared" si="16"/>
        <v>860.36</v>
      </c>
      <c r="L32" s="17">
        <f t="shared" si="16"/>
        <v>61417.740000000005</v>
      </c>
      <c r="M32" s="17">
        <f t="shared" si="16"/>
        <v>69447.899999999994</v>
      </c>
    </row>
    <row r="33" spans="1:13" x14ac:dyDescent="0.25">
      <c r="A33" s="18"/>
      <c r="B33" s="19"/>
      <c r="C33" s="20"/>
      <c r="D33" s="20"/>
      <c r="E33" s="19"/>
      <c r="F33" s="20"/>
      <c r="G33" s="19"/>
      <c r="H33" s="21"/>
      <c r="I33" s="21"/>
      <c r="J33" s="21"/>
      <c r="K33" s="21"/>
      <c r="L33" s="21"/>
      <c r="M33" s="22"/>
    </row>
    <row r="34" spans="1:13" x14ac:dyDescent="0.25">
      <c r="A34" s="10">
        <v>17</v>
      </c>
      <c r="B34" s="11" t="s">
        <v>53</v>
      </c>
      <c r="C34" s="12" t="s">
        <v>54</v>
      </c>
      <c r="D34" s="12" t="s">
        <v>23</v>
      </c>
      <c r="E34" s="11" t="s">
        <v>55</v>
      </c>
      <c r="F34" s="12" t="s">
        <v>28</v>
      </c>
      <c r="G34" s="11" t="s">
        <v>20</v>
      </c>
      <c r="H34" s="13">
        <v>20000</v>
      </c>
      <c r="I34" s="13">
        <f t="shared" ref="I34:I37" si="17">H34*3.04%</f>
        <v>608</v>
      </c>
      <c r="J34" s="13">
        <f t="shared" ref="J34:J37" si="18">H34*2.87%</f>
        <v>574</v>
      </c>
      <c r="K34" s="13">
        <v>0</v>
      </c>
      <c r="L34" s="13">
        <v>0</v>
      </c>
      <c r="M34" s="13">
        <f t="shared" ref="M34:M37" si="19">H34-I34-J34-K34-L34</f>
        <v>18818</v>
      </c>
    </row>
    <row r="35" spans="1:13" x14ac:dyDescent="0.25">
      <c r="A35" s="10">
        <v>18</v>
      </c>
      <c r="B35" s="11" t="s">
        <v>56</v>
      </c>
      <c r="C35" s="12" t="s">
        <v>57</v>
      </c>
      <c r="D35" s="12" t="s">
        <v>23</v>
      </c>
      <c r="E35" s="11" t="s">
        <v>55</v>
      </c>
      <c r="F35" s="12" t="s">
        <v>58</v>
      </c>
      <c r="G35" s="11" t="s">
        <v>20</v>
      </c>
      <c r="H35" s="13">
        <v>25000</v>
      </c>
      <c r="I35" s="13">
        <f t="shared" si="17"/>
        <v>760</v>
      </c>
      <c r="J35" s="13">
        <f t="shared" si="18"/>
        <v>717.5</v>
      </c>
      <c r="K35" s="27">
        <v>0</v>
      </c>
      <c r="L35" s="27">
        <v>0</v>
      </c>
      <c r="M35" s="27">
        <f t="shared" si="19"/>
        <v>23522.5</v>
      </c>
    </row>
    <row r="36" spans="1:13" x14ac:dyDescent="0.25">
      <c r="A36" s="10">
        <v>19</v>
      </c>
      <c r="B36" s="11" t="s">
        <v>59</v>
      </c>
      <c r="C36" s="12" t="s">
        <v>22</v>
      </c>
      <c r="D36" s="12" t="s">
        <v>23</v>
      </c>
      <c r="E36" s="11" t="s">
        <v>55</v>
      </c>
      <c r="F36" s="12" t="s">
        <v>28</v>
      </c>
      <c r="G36" s="11" t="s">
        <v>20</v>
      </c>
      <c r="H36" s="13">
        <v>36000</v>
      </c>
      <c r="I36" s="13">
        <f t="shared" si="17"/>
        <v>1094.4000000000001</v>
      </c>
      <c r="J36" s="13">
        <f t="shared" si="18"/>
        <v>1033.2</v>
      </c>
      <c r="K36" s="13">
        <v>0</v>
      </c>
      <c r="L36" s="13">
        <v>0</v>
      </c>
      <c r="M36" s="13">
        <f t="shared" si="19"/>
        <v>33872.400000000001</v>
      </c>
    </row>
    <row r="37" spans="1:13" x14ac:dyDescent="0.25">
      <c r="A37" s="10">
        <v>20</v>
      </c>
      <c r="B37" s="11" t="s">
        <v>60</v>
      </c>
      <c r="C37" s="12" t="s">
        <v>16</v>
      </c>
      <c r="D37" s="12" t="s">
        <v>17</v>
      </c>
      <c r="E37" s="11" t="s">
        <v>55</v>
      </c>
      <c r="F37" s="12" t="s">
        <v>58</v>
      </c>
      <c r="G37" s="11" t="s">
        <v>20</v>
      </c>
      <c r="H37" s="13">
        <v>26000</v>
      </c>
      <c r="I37" s="13">
        <f t="shared" si="17"/>
        <v>790.4</v>
      </c>
      <c r="J37" s="13">
        <f t="shared" si="18"/>
        <v>746.2</v>
      </c>
      <c r="K37" s="13">
        <v>0</v>
      </c>
      <c r="L37" s="13">
        <v>0</v>
      </c>
      <c r="M37" s="13">
        <f t="shared" si="19"/>
        <v>24463.399999999998</v>
      </c>
    </row>
    <row r="38" spans="1:13" x14ac:dyDescent="0.25">
      <c r="A38" s="1"/>
      <c r="B38" s="15"/>
      <c r="C38" s="16"/>
      <c r="D38" s="16"/>
      <c r="E38" s="15"/>
      <c r="F38" s="16"/>
      <c r="G38" s="15"/>
      <c r="H38" s="17">
        <f>SUM(H34:H37)</f>
        <v>107000</v>
      </c>
      <c r="I38" s="17">
        <f t="shared" ref="I38:M38" si="20">SUM(I34:I37)</f>
        <v>3252.8</v>
      </c>
      <c r="J38" s="17">
        <f t="shared" si="20"/>
        <v>3070.8999999999996</v>
      </c>
      <c r="K38" s="17">
        <f t="shared" si="20"/>
        <v>0</v>
      </c>
      <c r="L38" s="17">
        <f t="shared" si="20"/>
        <v>0</v>
      </c>
      <c r="M38" s="17">
        <f t="shared" si="20"/>
        <v>100676.29999999999</v>
      </c>
    </row>
    <row r="39" spans="1:13" x14ac:dyDescent="0.25">
      <c r="A39" s="18"/>
      <c r="B39" s="19"/>
      <c r="C39" s="20"/>
      <c r="D39" s="20"/>
      <c r="E39" s="19"/>
      <c r="F39" s="20"/>
      <c r="G39" s="19"/>
      <c r="H39" s="21"/>
      <c r="I39" s="21"/>
      <c r="J39" s="21"/>
      <c r="K39" s="21"/>
      <c r="L39" s="21"/>
      <c r="M39" s="22"/>
    </row>
    <row r="40" spans="1:13" x14ac:dyDescent="0.25">
      <c r="A40" s="10">
        <v>21</v>
      </c>
      <c r="B40" s="11" t="s">
        <v>61</v>
      </c>
      <c r="C40" s="12" t="s">
        <v>44</v>
      </c>
      <c r="D40" s="12" t="s">
        <v>23</v>
      </c>
      <c r="E40" s="11" t="s">
        <v>62</v>
      </c>
      <c r="F40" s="12" t="s">
        <v>19</v>
      </c>
      <c r="G40" s="11" t="s">
        <v>20</v>
      </c>
      <c r="H40" s="13">
        <v>25000</v>
      </c>
      <c r="I40" s="13">
        <f t="shared" ref="I40:I42" si="21">H40*3.04%</f>
        <v>760</v>
      </c>
      <c r="J40" s="13">
        <f t="shared" ref="J40:J42" si="22">H40*2.87%</f>
        <v>717.5</v>
      </c>
      <c r="K40" s="13">
        <v>0</v>
      </c>
      <c r="L40" s="13">
        <v>0</v>
      </c>
      <c r="M40" s="13">
        <f t="shared" ref="M40:M42" si="23">H40-I40-J40-K40-L40</f>
        <v>23522.5</v>
      </c>
    </row>
    <row r="41" spans="1:13" x14ac:dyDescent="0.25">
      <c r="A41" s="10">
        <v>22</v>
      </c>
      <c r="B41" s="11" t="s">
        <v>63</v>
      </c>
      <c r="C41" s="12" t="s">
        <v>22</v>
      </c>
      <c r="D41" s="12" t="s">
        <v>23</v>
      </c>
      <c r="E41" s="11" t="s">
        <v>62</v>
      </c>
      <c r="F41" s="12" t="s">
        <v>28</v>
      </c>
      <c r="G41" s="11" t="s">
        <v>20</v>
      </c>
      <c r="H41" s="13">
        <v>15000</v>
      </c>
      <c r="I41" s="13">
        <f t="shared" si="21"/>
        <v>456</v>
      </c>
      <c r="J41" s="13">
        <f t="shared" si="22"/>
        <v>430.5</v>
      </c>
      <c r="K41" s="13">
        <v>0</v>
      </c>
      <c r="L41" s="13">
        <v>0</v>
      </c>
      <c r="M41" s="13">
        <f t="shared" si="23"/>
        <v>14113.5</v>
      </c>
    </row>
    <row r="42" spans="1:13" x14ac:dyDescent="0.25">
      <c r="A42" s="10">
        <v>23</v>
      </c>
      <c r="B42" s="11" t="s">
        <v>64</v>
      </c>
      <c r="C42" s="12" t="s">
        <v>16</v>
      </c>
      <c r="D42" s="12" t="s">
        <v>17</v>
      </c>
      <c r="E42" s="11" t="s">
        <v>62</v>
      </c>
      <c r="F42" s="12" t="s">
        <v>28</v>
      </c>
      <c r="G42" s="11" t="s">
        <v>20</v>
      </c>
      <c r="H42" s="13">
        <v>28000</v>
      </c>
      <c r="I42" s="13">
        <f t="shared" si="21"/>
        <v>851.2</v>
      </c>
      <c r="J42" s="13">
        <f t="shared" si="22"/>
        <v>803.6</v>
      </c>
      <c r="K42" s="13">
        <v>0</v>
      </c>
      <c r="L42" s="13">
        <v>2300</v>
      </c>
      <c r="M42" s="13">
        <f t="shared" si="23"/>
        <v>24045.200000000001</v>
      </c>
    </row>
    <row r="43" spans="1:13" x14ac:dyDescent="0.25">
      <c r="A43" s="1"/>
      <c r="B43" s="15"/>
      <c r="C43" s="16"/>
      <c r="D43" s="16"/>
      <c r="E43" s="15"/>
      <c r="F43" s="16"/>
      <c r="G43" s="15"/>
      <c r="H43" s="17">
        <f>SUM(H40:H42)</f>
        <v>68000</v>
      </c>
      <c r="I43" s="17">
        <f t="shared" ref="I43:M43" si="24">SUM(I40:I42)</f>
        <v>2067.1999999999998</v>
      </c>
      <c r="J43" s="17">
        <f t="shared" si="24"/>
        <v>1951.6</v>
      </c>
      <c r="K43" s="17">
        <f t="shared" si="24"/>
        <v>0</v>
      </c>
      <c r="L43" s="17">
        <f t="shared" si="24"/>
        <v>2300</v>
      </c>
      <c r="M43" s="17">
        <f t="shared" si="24"/>
        <v>61681.2</v>
      </c>
    </row>
    <row r="44" spans="1:13" x14ac:dyDescent="0.25">
      <c r="A44" s="18"/>
      <c r="B44" s="19"/>
      <c r="C44" s="20"/>
      <c r="D44" s="20"/>
      <c r="E44" s="19"/>
      <c r="F44" s="20"/>
      <c r="G44" s="19"/>
      <c r="H44" s="21"/>
      <c r="I44" s="21"/>
      <c r="J44" s="21"/>
      <c r="K44" s="21"/>
      <c r="L44" s="21"/>
      <c r="M44" s="22"/>
    </row>
    <row r="45" spans="1:13" x14ac:dyDescent="0.25">
      <c r="A45" s="10">
        <v>24</v>
      </c>
      <c r="B45" s="11" t="s">
        <v>65</v>
      </c>
      <c r="C45" s="12" t="s">
        <v>22</v>
      </c>
      <c r="D45" s="12" t="s">
        <v>23</v>
      </c>
      <c r="E45" s="11" t="s">
        <v>66</v>
      </c>
      <c r="F45" s="12" t="s">
        <v>28</v>
      </c>
      <c r="G45" s="11" t="s">
        <v>20</v>
      </c>
      <c r="H45" s="13">
        <v>15000</v>
      </c>
      <c r="I45" s="13">
        <f t="shared" ref="I45:I46" si="25">H45*3.04%</f>
        <v>456</v>
      </c>
      <c r="J45" s="13">
        <f t="shared" ref="J45:J46" si="26">H45*2.87%</f>
        <v>430.5</v>
      </c>
      <c r="K45" s="13">
        <v>0</v>
      </c>
      <c r="L45" s="13">
        <v>0</v>
      </c>
      <c r="M45" s="13">
        <f t="shared" ref="M45:M46" si="27">H45-I45-J45-K45-L45</f>
        <v>14113.5</v>
      </c>
    </row>
    <row r="46" spans="1:13" x14ac:dyDescent="0.25">
      <c r="A46" s="10">
        <v>25</v>
      </c>
      <c r="B46" s="11" t="s">
        <v>67</v>
      </c>
      <c r="C46" s="12" t="s">
        <v>16</v>
      </c>
      <c r="D46" s="12" t="s">
        <v>17</v>
      </c>
      <c r="E46" s="11" t="s">
        <v>66</v>
      </c>
      <c r="F46" s="12" t="s">
        <v>28</v>
      </c>
      <c r="G46" s="11" t="s">
        <v>20</v>
      </c>
      <c r="H46" s="13">
        <v>30000</v>
      </c>
      <c r="I46" s="13">
        <f t="shared" si="25"/>
        <v>912</v>
      </c>
      <c r="J46" s="13">
        <f t="shared" si="26"/>
        <v>861</v>
      </c>
      <c r="K46" s="13">
        <v>0</v>
      </c>
      <c r="L46" s="13">
        <v>0</v>
      </c>
      <c r="M46" s="13">
        <f t="shared" si="27"/>
        <v>28227</v>
      </c>
    </row>
    <row r="47" spans="1:13" x14ac:dyDescent="0.25">
      <c r="A47" s="1"/>
      <c r="B47" s="15"/>
      <c r="C47" s="16"/>
      <c r="D47" s="16"/>
      <c r="E47" s="15"/>
      <c r="F47" s="16"/>
      <c r="G47" s="15"/>
      <c r="H47" s="17">
        <f>SUM(H45:H46)</f>
        <v>45000</v>
      </c>
      <c r="I47" s="17">
        <f t="shared" ref="I47:M47" si="28">SUM(I45:I46)</f>
        <v>1368</v>
      </c>
      <c r="J47" s="17">
        <f t="shared" si="28"/>
        <v>1291.5</v>
      </c>
      <c r="K47" s="17">
        <f t="shared" si="28"/>
        <v>0</v>
      </c>
      <c r="L47" s="17">
        <f t="shared" si="28"/>
        <v>0</v>
      </c>
      <c r="M47" s="17">
        <f t="shared" si="28"/>
        <v>42340.5</v>
      </c>
    </row>
    <row r="48" spans="1:13" x14ac:dyDescent="0.25">
      <c r="A48" s="18"/>
      <c r="B48" s="19"/>
      <c r="C48" s="20"/>
      <c r="D48" s="20"/>
      <c r="E48" s="19"/>
      <c r="F48" s="20"/>
      <c r="G48" s="19"/>
      <c r="H48" s="21"/>
      <c r="I48" s="21"/>
      <c r="J48" s="21"/>
      <c r="K48" s="21"/>
      <c r="L48" s="21"/>
      <c r="M48" s="22"/>
    </row>
    <row r="49" spans="1:13" x14ac:dyDescent="0.25">
      <c r="A49" s="10">
        <v>26</v>
      </c>
      <c r="B49" s="11" t="s">
        <v>68</v>
      </c>
      <c r="C49" s="12" t="s">
        <v>69</v>
      </c>
      <c r="D49" s="12" t="s">
        <v>23</v>
      </c>
      <c r="E49" s="11" t="s">
        <v>70</v>
      </c>
      <c r="F49" s="12" t="s">
        <v>28</v>
      </c>
      <c r="G49" s="11" t="s">
        <v>20</v>
      </c>
      <c r="H49" s="13">
        <v>30000</v>
      </c>
      <c r="I49" s="13">
        <f t="shared" ref="I49:I52" si="29">H49*3.04%</f>
        <v>912</v>
      </c>
      <c r="J49" s="13">
        <f t="shared" ref="J49:J52" si="30">H49*2.87%</f>
        <v>861</v>
      </c>
      <c r="K49" s="13">
        <v>0</v>
      </c>
      <c r="L49" s="13">
        <v>2166.67</v>
      </c>
      <c r="M49" s="13">
        <f>H49-I49-J49-K49-L49</f>
        <v>26060.33</v>
      </c>
    </row>
    <row r="50" spans="1:13" s="28" customFormat="1" x14ac:dyDescent="0.25">
      <c r="A50" s="11">
        <v>27</v>
      </c>
      <c r="B50" s="11" t="s">
        <v>71</v>
      </c>
      <c r="C50" s="12" t="s">
        <v>25</v>
      </c>
      <c r="D50" s="12" t="s">
        <v>23</v>
      </c>
      <c r="E50" s="11" t="s">
        <v>70</v>
      </c>
      <c r="F50" s="12" t="s">
        <v>58</v>
      </c>
      <c r="G50" s="11" t="s">
        <v>20</v>
      </c>
      <c r="H50" s="13">
        <v>20000</v>
      </c>
      <c r="I50" s="13">
        <f t="shared" si="29"/>
        <v>608</v>
      </c>
      <c r="J50" s="13">
        <f t="shared" si="30"/>
        <v>574</v>
      </c>
      <c r="K50" s="11">
        <v>0</v>
      </c>
      <c r="L50" s="13">
        <v>0</v>
      </c>
      <c r="M50" s="13">
        <f t="shared" ref="M50:M52" si="31">H50-I50-J50-K50-L50</f>
        <v>18818</v>
      </c>
    </row>
    <row r="51" spans="1:13" x14ac:dyDescent="0.25">
      <c r="A51" s="11">
        <v>28</v>
      </c>
      <c r="B51" s="11" t="s">
        <v>72</v>
      </c>
      <c r="C51" s="12" t="s">
        <v>39</v>
      </c>
      <c r="D51" s="12" t="s">
        <v>23</v>
      </c>
      <c r="E51" s="11" t="s">
        <v>70</v>
      </c>
      <c r="F51" s="12" t="s">
        <v>28</v>
      </c>
      <c r="G51" s="11" t="s">
        <v>20</v>
      </c>
      <c r="H51" s="13">
        <v>30000</v>
      </c>
      <c r="I51" s="13">
        <f t="shared" si="29"/>
        <v>912</v>
      </c>
      <c r="J51" s="13">
        <f t="shared" si="30"/>
        <v>861</v>
      </c>
      <c r="K51" s="13">
        <v>0</v>
      </c>
      <c r="L51" s="13">
        <v>5666.67</v>
      </c>
      <c r="M51" s="13">
        <f t="shared" si="31"/>
        <v>22560.33</v>
      </c>
    </row>
    <row r="52" spans="1:13" s="28" customFormat="1" x14ac:dyDescent="0.25">
      <c r="A52" s="11">
        <v>29</v>
      </c>
      <c r="B52" s="11" t="s">
        <v>73</v>
      </c>
      <c r="C52" s="12" t="s">
        <v>69</v>
      </c>
      <c r="D52" s="12" t="s">
        <v>23</v>
      </c>
      <c r="E52" s="11" t="s">
        <v>70</v>
      </c>
      <c r="F52" s="12" t="s">
        <v>28</v>
      </c>
      <c r="G52" s="11" t="s">
        <v>20</v>
      </c>
      <c r="H52" s="13">
        <v>30000</v>
      </c>
      <c r="I52" s="13">
        <f t="shared" si="29"/>
        <v>912</v>
      </c>
      <c r="J52" s="13">
        <f t="shared" si="30"/>
        <v>861</v>
      </c>
      <c r="K52" s="13">
        <v>0</v>
      </c>
      <c r="L52" s="13">
        <v>0</v>
      </c>
      <c r="M52" s="13">
        <f t="shared" si="31"/>
        <v>28227</v>
      </c>
    </row>
    <row r="53" spans="1:13" x14ac:dyDescent="0.25">
      <c r="A53" s="1"/>
      <c r="B53" s="15"/>
      <c r="C53" s="16"/>
      <c r="D53" s="16"/>
      <c r="E53" s="15"/>
      <c r="F53" s="16"/>
      <c r="G53" s="15"/>
      <c r="H53" s="17">
        <f>SUM(H49:H52)</f>
        <v>110000</v>
      </c>
      <c r="I53" s="17">
        <f>SUM(I49:I52)</f>
        <v>3344</v>
      </c>
      <c r="J53" s="17">
        <f t="shared" ref="J53:M53" si="32">SUM(J49:J52)</f>
        <v>3157</v>
      </c>
      <c r="K53" s="17">
        <f t="shared" si="32"/>
        <v>0</v>
      </c>
      <c r="L53" s="17">
        <f t="shared" si="32"/>
        <v>7833.34</v>
      </c>
      <c r="M53" s="17">
        <f t="shared" si="32"/>
        <v>95665.66</v>
      </c>
    </row>
    <row r="54" spans="1:13" x14ac:dyDescent="0.25">
      <c r="A54" s="18"/>
      <c r="B54" s="19"/>
      <c r="C54" s="20"/>
      <c r="D54" s="20"/>
      <c r="E54" s="19"/>
      <c r="F54" s="20"/>
      <c r="G54" s="19"/>
      <c r="H54" s="21"/>
      <c r="I54" s="21"/>
      <c r="J54" s="21"/>
      <c r="K54" s="21"/>
      <c r="L54" s="21"/>
      <c r="M54" s="22"/>
    </row>
    <row r="55" spans="1:13" x14ac:dyDescent="0.25">
      <c r="A55" s="10">
        <v>30</v>
      </c>
      <c r="B55" s="11" t="s">
        <v>74</v>
      </c>
      <c r="C55" s="12" t="s">
        <v>22</v>
      </c>
      <c r="D55" s="12" t="s">
        <v>23</v>
      </c>
      <c r="E55" s="11" t="s">
        <v>75</v>
      </c>
      <c r="F55" s="12" t="s">
        <v>28</v>
      </c>
      <c r="G55" s="11" t="s">
        <v>20</v>
      </c>
      <c r="H55" s="13">
        <v>15000</v>
      </c>
      <c r="I55" s="13">
        <f t="shared" ref="I55:I57" si="33">H55*3.04%</f>
        <v>456</v>
      </c>
      <c r="J55" s="13">
        <f t="shared" ref="J55:J57" si="34">H55*2.87%</f>
        <v>430.5</v>
      </c>
      <c r="K55" s="13">
        <v>0</v>
      </c>
      <c r="L55" s="13">
        <v>0</v>
      </c>
      <c r="M55" s="13">
        <f>H55-I55-J55-K55-L55</f>
        <v>14113.5</v>
      </c>
    </row>
    <row r="56" spans="1:13" x14ac:dyDescent="0.25">
      <c r="A56" s="10">
        <v>31</v>
      </c>
      <c r="B56" s="11" t="s">
        <v>76</v>
      </c>
      <c r="C56" s="12" t="s">
        <v>25</v>
      </c>
      <c r="D56" s="12" t="s">
        <v>23</v>
      </c>
      <c r="E56" s="11" t="s">
        <v>75</v>
      </c>
      <c r="F56" s="12" t="s">
        <v>19</v>
      </c>
      <c r="G56" s="11" t="s">
        <v>20</v>
      </c>
      <c r="H56" s="13">
        <v>20000</v>
      </c>
      <c r="I56" s="13">
        <f t="shared" si="33"/>
        <v>608</v>
      </c>
      <c r="J56" s="13">
        <f>H56*2.87%</f>
        <v>574</v>
      </c>
      <c r="K56">
        <v>0</v>
      </c>
      <c r="L56">
        <v>0</v>
      </c>
      <c r="M56" s="13">
        <f>H56-I56-J56-K56-L56</f>
        <v>18818</v>
      </c>
    </row>
    <row r="57" spans="1:13" x14ac:dyDescent="0.25">
      <c r="A57" s="10">
        <v>32</v>
      </c>
      <c r="B57" s="11" t="s">
        <v>77</v>
      </c>
      <c r="C57" s="12" t="s">
        <v>78</v>
      </c>
      <c r="D57" s="12" t="s">
        <v>37</v>
      </c>
      <c r="E57" s="11" t="s">
        <v>75</v>
      </c>
      <c r="F57" s="12" t="s">
        <v>19</v>
      </c>
      <c r="G57" s="11" t="s">
        <v>20</v>
      </c>
      <c r="H57" s="13">
        <v>30000</v>
      </c>
      <c r="I57" s="13">
        <f t="shared" si="33"/>
        <v>912</v>
      </c>
      <c r="J57" s="13">
        <f t="shared" si="34"/>
        <v>861</v>
      </c>
      <c r="K57" s="13">
        <v>0</v>
      </c>
      <c r="L57" s="13">
        <v>0</v>
      </c>
      <c r="M57" s="13">
        <f>H57-I57-J57-K57-L57</f>
        <v>28227</v>
      </c>
    </row>
    <row r="58" spans="1:13" x14ac:dyDescent="0.25">
      <c r="A58" s="1"/>
      <c r="B58" s="15"/>
      <c r="C58" s="16"/>
      <c r="D58" s="16"/>
      <c r="E58" s="15"/>
      <c r="F58" s="16"/>
      <c r="G58" s="15"/>
      <c r="H58" s="17">
        <f>SUM(H55:H57)</f>
        <v>65000</v>
      </c>
      <c r="I58" s="17">
        <f t="shared" ref="I58:M58" si="35">SUM(I55:I57)</f>
        <v>1976</v>
      </c>
      <c r="J58" s="17">
        <f t="shared" si="35"/>
        <v>1865.5</v>
      </c>
      <c r="K58" s="17">
        <f t="shared" si="35"/>
        <v>0</v>
      </c>
      <c r="L58" s="17">
        <f t="shared" si="35"/>
        <v>0</v>
      </c>
      <c r="M58" s="17">
        <f t="shared" si="35"/>
        <v>61158.5</v>
      </c>
    </row>
    <row r="59" spans="1:13" x14ac:dyDescent="0.25">
      <c r="A59" s="18"/>
      <c r="B59" s="19"/>
      <c r="C59" s="20"/>
      <c r="D59" s="20"/>
      <c r="E59" s="19"/>
      <c r="F59" s="20"/>
      <c r="G59" s="19"/>
      <c r="H59" s="21"/>
      <c r="I59" s="21"/>
      <c r="J59" s="21"/>
      <c r="K59" s="21"/>
      <c r="L59" s="21"/>
      <c r="M59" s="22"/>
    </row>
    <row r="60" spans="1:13" x14ac:dyDescent="0.25">
      <c r="A60" s="10">
        <v>33</v>
      </c>
      <c r="B60" s="11" t="s">
        <v>79</v>
      </c>
      <c r="C60" s="12" t="s">
        <v>22</v>
      </c>
      <c r="D60" s="12" t="s">
        <v>23</v>
      </c>
      <c r="E60" s="11" t="s">
        <v>80</v>
      </c>
      <c r="F60" s="12" t="s">
        <v>28</v>
      </c>
      <c r="G60" s="11" t="s">
        <v>20</v>
      </c>
      <c r="H60" s="13">
        <v>15000</v>
      </c>
      <c r="I60" s="13">
        <f t="shared" ref="I60:I65" si="36">H60*3.04%</f>
        <v>456</v>
      </c>
      <c r="J60" s="13">
        <f t="shared" ref="J60:J65" si="37">H60*2.87%</f>
        <v>430.5</v>
      </c>
      <c r="K60" s="13">
        <v>0</v>
      </c>
      <c r="L60" s="13">
        <v>1666.67</v>
      </c>
      <c r="M60" s="13">
        <f>H60-I60-J60-K60-L60</f>
        <v>12446.83</v>
      </c>
    </row>
    <row r="61" spans="1:13" x14ac:dyDescent="0.25">
      <c r="A61" s="10">
        <v>34</v>
      </c>
      <c r="B61" s="11" t="s">
        <v>81</v>
      </c>
      <c r="C61" s="12" t="s">
        <v>22</v>
      </c>
      <c r="D61" s="12" t="s">
        <v>23</v>
      </c>
      <c r="E61" s="11" t="s">
        <v>80</v>
      </c>
      <c r="F61" s="12" t="s">
        <v>28</v>
      </c>
      <c r="G61" s="11" t="s">
        <v>20</v>
      </c>
      <c r="H61" s="13">
        <v>15000</v>
      </c>
      <c r="I61" s="13">
        <f t="shared" si="36"/>
        <v>456</v>
      </c>
      <c r="J61" s="13">
        <f t="shared" si="37"/>
        <v>430.5</v>
      </c>
      <c r="K61" s="13">
        <v>0</v>
      </c>
      <c r="L61" s="13">
        <v>0</v>
      </c>
      <c r="M61" s="13">
        <f>H61-I61-J61-K61-L61</f>
        <v>14113.5</v>
      </c>
    </row>
    <row r="62" spans="1:13" x14ac:dyDescent="0.25">
      <c r="A62" s="10">
        <v>35</v>
      </c>
      <c r="B62" s="11" t="s">
        <v>82</v>
      </c>
      <c r="C62" s="12" t="s">
        <v>25</v>
      </c>
      <c r="D62" s="12" t="s">
        <v>23</v>
      </c>
      <c r="E62" s="11" t="s">
        <v>80</v>
      </c>
      <c r="F62" s="12" t="s">
        <v>19</v>
      </c>
      <c r="G62" s="11" t="s">
        <v>20</v>
      </c>
      <c r="H62" s="27">
        <v>20000</v>
      </c>
      <c r="I62" s="13">
        <f t="shared" si="36"/>
        <v>608</v>
      </c>
      <c r="J62" s="13">
        <f t="shared" si="37"/>
        <v>574</v>
      </c>
      <c r="K62" s="10">
        <v>0</v>
      </c>
      <c r="L62" s="13">
        <v>0</v>
      </c>
      <c r="M62" s="13">
        <f t="shared" ref="M62:M65" si="38">H62-I62-J62-K62-L62</f>
        <v>18818</v>
      </c>
    </row>
    <row r="63" spans="1:13" x14ac:dyDescent="0.25">
      <c r="A63" s="10">
        <v>36</v>
      </c>
      <c r="B63" s="10" t="s">
        <v>83</v>
      </c>
      <c r="C63" s="29" t="s">
        <v>84</v>
      </c>
      <c r="D63" s="29" t="s">
        <v>85</v>
      </c>
      <c r="E63" s="11" t="s">
        <v>80</v>
      </c>
      <c r="F63" s="29" t="s">
        <v>28</v>
      </c>
      <c r="G63" s="29" t="s">
        <v>20</v>
      </c>
      <c r="H63" s="27">
        <v>20000</v>
      </c>
      <c r="I63" s="13">
        <f t="shared" si="36"/>
        <v>608</v>
      </c>
      <c r="J63" s="13">
        <f t="shared" si="37"/>
        <v>574</v>
      </c>
      <c r="K63" s="10">
        <v>0</v>
      </c>
      <c r="L63" s="10">
        <v>2166.67</v>
      </c>
      <c r="M63" s="13">
        <f t="shared" si="38"/>
        <v>16651.330000000002</v>
      </c>
    </row>
    <row r="64" spans="1:13" x14ac:dyDescent="0.25">
      <c r="A64" s="10">
        <v>37</v>
      </c>
      <c r="B64" s="10" t="s">
        <v>86</v>
      </c>
      <c r="C64" s="29" t="s">
        <v>87</v>
      </c>
      <c r="D64" s="29" t="s">
        <v>85</v>
      </c>
      <c r="E64" s="11" t="s">
        <v>80</v>
      </c>
      <c r="F64" s="29" t="s">
        <v>28</v>
      </c>
      <c r="G64" s="29" t="s">
        <v>20</v>
      </c>
      <c r="H64" s="27">
        <v>25000</v>
      </c>
      <c r="I64" s="13">
        <f t="shared" si="36"/>
        <v>760</v>
      </c>
      <c r="J64" s="13">
        <f t="shared" si="37"/>
        <v>717.5</v>
      </c>
      <c r="K64" s="10">
        <v>0</v>
      </c>
      <c r="L64" s="13">
        <v>0</v>
      </c>
      <c r="M64" s="13">
        <f t="shared" si="38"/>
        <v>23522.5</v>
      </c>
    </row>
    <row r="65" spans="1:13" x14ac:dyDescent="0.25">
      <c r="A65" s="10">
        <v>38</v>
      </c>
      <c r="B65" s="11" t="s">
        <v>88</v>
      </c>
      <c r="C65" s="12" t="s">
        <v>34</v>
      </c>
      <c r="D65" s="12" t="s">
        <v>17</v>
      </c>
      <c r="E65" s="11" t="s">
        <v>80</v>
      </c>
      <c r="F65" s="12" t="s">
        <v>28</v>
      </c>
      <c r="G65" s="11" t="s">
        <v>20</v>
      </c>
      <c r="H65" s="13">
        <v>30000</v>
      </c>
      <c r="I65" s="13">
        <f t="shared" si="36"/>
        <v>912</v>
      </c>
      <c r="J65" s="13">
        <f t="shared" si="37"/>
        <v>861</v>
      </c>
      <c r="K65" s="13">
        <v>0</v>
      </c>
      <c r="L65" s="13">
        <v>3795.75</v>
      </c>
      <c r="M65" s="13">
        <f t="shared" si="38"/>
        <v>24431.25</v>
      </c>
    </row>
    <row r="66" spans="1:13" x14ac:dyDescent="0.25">
      <c r="A66" s="1"/>
      <c r="B66" s="15"/>
      <c r="C66" s="16"/>
      <c r="D66" s="16"/>
      <c r="E66" s="15"/>
      <c r="F66" s="16"/>
      <c r="G66" s="15"/>
      <c r="H66" s="17">
        <f t="shared" ref="H66:M66" si="39">SUM(H60:H65)</f>
        <v>125000</v>
      </c>
      <c r="I66" s="17">
        <f t="shared" si="39"/>
        <v>3800</v>
      </c>
      <c r="J66" s="17">
        <f t="shared" si="39"/>
        <v>3587.5</v>
      </c>
      <c r="K66" s="17">
        <f t="shared" si="39"/>
        <v>0</v>
      </c>
      <c r="L66" s="17">
        <f t="shared" si="39"/>
        <v>7629.09</v>
      </c>
      <c r="M66" s="17">
        <f t="shared" si="39"/>
        <v>109983.41</v>
      </c>
    </row>
    <row r="67" spans="1:13" x14ac:dyDescent="0.25">
      <c r="A67" s="18"/>
      <c r="B67" s="19"/>
      <c r="C67" s="20"/>
      <c r="D67" s="20"/>
      <c r="E67" s="19"/>
      <c r="F67" s="20"/>
      <c r="G67" s="19"/>
      <c r="H67" s="21"/>
      <c r="I67" s="21"/>
      <c r="J67" s="21"/>
      <c r="K67" s="21"/>
      <c r="L67" s="21"/>
      <c r="M67" s="22"/>
    </row>
    <row r="68" spans="1:13" x14ac:dyDescent="0.25">
      <c r="A68" s="10">
        <v>39</v>
      </c>
      <c r="B68" s="11" t="s">
        <v>89</v>
      </c>
      <c r="C68" s="12" t="s">
        <v>90</v>
      </c>
      <c r="D68" s="12" t="s">
        <v>23</v>
      </c>
      <c r="E68" s="11" t="s">
        <v>91</v>
      </c>
      <c r="F68" s="12" t="s">
        <v>19</v>
      </c>
      <c r="G68" s="11" t="s">
        <v>20</v>
      </c>
      <c r="H68" s="13">
        <v>25000</v>
      </c>
      <c r="I68" s="13">
        <f t="shared" ref="I68:I77" si="40">H68*3.04%</f>
        <v>760</v>
      </c>
      <c r="J68" s="13">
        <f t="shared" ref="J68:J77" si="41">H68*2.87%</f>
        <v>717.5</v>
      </c>
      <c r="K68" s="13">
        <v>0</v>
      </c>
      <c r="L68" s="13">
        <v>5759.34</v>
      </c>
      <c r="M68" s="13">
        <f t="shared" ref="M68:M77" si="42">H68-I68-J68-K68-L68</f>
        <v>17763.16</v>
      </c>
    </row>
    <row r="69" spans="1:13" x14ac:dyDescent="0.25">
      <c r="A69" s="10">
        <v>40</v>
      </c>
      <c r="B69" s="11" t="s">
        <v>92</v>
      </c>
      <c r="C69" s="12" t="s">
        <v>44</v>
      </c>
      <c r="D69" s="12" t="s">
        <v>23</v>
      </c>
      <c r="E69" s="11" t="s">
        <v>91</v>
      </c>
      <c r="F69" s="12" t="s">
        <v>19</v>
      </c>
      <c r="G69" s="11" t="s">
        <v>20</v>
      </c>
      <c r="H69" s="13">
        <v>25000</v>
      </c>
      <c r="I69" s="13">
        <f t="shared" si="40"/>
        <v>760</v>
      </c>
      <c r="J69" s="13">
        <f t="shared" si="41"/>
        <v>717.5</v>
      </c>
      <c r="K69" s="13">
        <v>0</v>
      </c>
      <c r="L69" s="13">
        <v>0</v>
      </c>
      <c r="M69" s="13">
        <f t="shared" si="42"/>
        <v>23522.5</v>
      </c>
    </row>
    <row r="70" spans="1:13" x14ac:dyDescent="0.25">
      <c r="A70" s="10">
        <v>41</v>
      </c>
      <c r="B70" s="11" t="s">
        <v>93</v>
      </c>
      <c r="C70" s="12" t="s">
        <v>22</v>
      </c>
      <c r="D70" s="12" t="s">
        <v>23</v>
      </c>
      <c r="E70" s="11" t="s">
        <v>91</v>
      </c>
      <c r="F70" s="12" t="s">
        <v>28</v>
      </c>
      <c r="G70" s="11" t="s">
        <v>20</v>
      </c>
      <c r="H70" s="13">
        <v>15000</v>
      </c>
      <c r="I70" s="13">
        <f t="shared" si="40"/>
        <v>456</v>
      </c>
      <c r="J70" s="13">
        <f t="shared" si="41"/>
        <v>430.5</v>
      </c>
      <c r="K70" s="13">
        <v>0</v>
      </c>
      <c r="L70" s="13">
        <v>0</v>
      </c>
      <c r="M70" s="13">
        <f t="shared" si="42"/>
        <v>14113.5</v>
      </c>
    </row>
    <row r="71" spans="1:13" x14ac:dyDescent="0.25">
      <c r="A71" s="10">
        <v>42</v>
      </c>
      <c r="B71" s="11" t="s">
        <v>94</v>
      </c>
      <c r="C71" s="12" t="s">
        <v>95</v>
      </c>
      <c r="D71" s="12" t="s">
        <v>23</v>
      </c>
      <c r="E71" s="11" t="s">
        <v>91</v>
      </c>
      <c r="F71" s="12" t="s">
        <v>28</v>
      </c>
      <c r="G71" s="11" t="s">
        <v>20</v>
      </c>
      <c r="H71" s="13">
        <v>25000</v>
      </c>
      <c r="I71" s="13">
        <f t="shared" si="40"/>
        <v>760</v>
      </c>
      <c r="J71" s="13">
        <f t="shared" si="41"/>
        <v>717.5</v>
      </c>
      <c r="K71" s="13">
        <v>0</v>
      </c>
      <c r="L71" s="13">
        <v>0</v>
      </c>
      <c r="M71" s="13">
        <f t="shared" si="42"/>
        <v>23522.5</v>
      </c>
    </row>
    <row r="72" spans="1:13" x14ac:dyDescent="0.25">
      <c r="A72" s="10">
        <v>43</v>
      </c>
      <c r="B72" s="11" t="s">
        <v>96</v>
      </c>
      <c r="C72" s="12" t="s">
        <v>39</v>
      </c>
      <c r="D72" s="12" t="s">
        <v>23</v>
      </c>
      <c r="E72" s="11" t="s">
        <v>91</v>
      </c>
      <c r="F72" t="s">
        <v>28</v>
      </c>
      <c r="G72" s="11" t="s">
        <v>20</v>
      </c>
      <c r="H72" s="13">
        <v>30000</v>
      </c>
      <c r="I72" s="13">
        <f t="shared" si="40"/>
        <v>912</v>
      </c>
      <c r="J72" s="13">
        <f t="shared" si="41"/>
        <v>861</v>
      </c>
      <c r="K72" s="13">
        <v>0</v>
      </c>
      <c r="L72" s="13">
        <v>1919.78</v>
      </c>
      <c r="M72" s="13">
        <f t="shared" si="42"/>
        <v>26307.22</v>
      </c>
    </row>
    <row r="73" spans="1:13" x14ac:dyDescent="0.25">
      <c r="A73" s="10">
        <v>44</v>
      </c>
      <c r="B73" s="11" t="s">
        <v>97</v>
      </c>
      <c r="C73" s="12" t="s">
        <v>39</v>
      </c>
      <c r="D73" s="12" t="s">
        <v>23</v>
      </c>
      <c r="E73" s="11" t="s">
        <v>91</v>
      </c>
      <c r="F73" t="s">
        <v>28</v>
      </c>
      <c r="G73" s="11" t="s">
        <v>20</v>
      </c>
      <c r="H73" s="13">
        <v>26000</v>
      </c>
      <c r="I73" s="13">
        <f t="shared" si="40"/>
        <v>790.4</v>
      </c>
      <c r="J73" s="13">
        <f t="shared" si="41"/>
        <v>746.2</v>
      </c>
      <c r="K73" s="13">
        <v>0</v>
      </c>
      <c r="L73" s="13">
        <v>0</v>
      </c>
      <c r="M73" s="13">
        <f t="shared" si="42"/>
        <v>24463.399999999998</v>
      </c>
    </row>
    <row r="74" spans="1:13" x14ac:dyDescent="0.25">
      <c r="A74" s="10">
        <v>45</v>
      </c>
      <c r="B74" s="11" t="s">
        <v>98</v>
      </c>
      <c r="C74" s="12" t="s">
        <v>99</v>
      </c>
      <c r="D74" s="12" t="s">
        <v>17</v>
      </c>
      <c r="E74" s="11" t="s">
        <v>91</v>
      </c>
      <c r="F74" s="12" t="s">
        <v>28</v>
      </c>
      <c r="G74" s="11" t="s">
        <v>20</v>
      </c>
      <c r="H74" s="13">
        <v>28000</v>
      </c>
      <c r="I74" s="13">
        <f t="shared" si="40"/>
        <v>851.2</v>
      </c>
      <c r="J74" s="13">
        <f t="shared" si="41"/>
        <v>803.6</v>
      </c>
      <c r="K74" s="13">
        <v>0</v>
      </c>
      <c r="L74" s="13">
        <v>0</v>
      </c>
      <c r="M74" s="13">
        <f t="shared" si="42"/>
        <v>26345.200000000001</v>
      </c>
    </row>
    <row r="75" spans="1:13" x14ac:dyDescent="0.25">
      <c r="A75" s="10">
        <v>46</v>
      </c>
      <c r="B75" s="11" t="s">
        <v>100</v>
      </c>
      <c r="C75" s="12" t="s">
        <v>49</v>
      </c>
      <c r="D75" s="12" t="s">
        <v>17</v>
      </c>
      <c r="E75" s="11" t="s">
        <v>91</v>
      </c>
      <c r="F75" s="12" t="s">
        <v>28</v>
      </c>
      <c r="G75" s="11" t="s">
        <v>20</v>
      </c>
      <c r="H75" s="13">
        <v>45000</v>
      </c>
      <c r="I75" s="13">
        <f t="shared" si="40"/>
        <v>1368</v>
      </c>
      <c r="J75" s="13">
        <f t="shared" si="41"/>
        <v>1291.5</v>
      </c>
      <c r="K75" s="13">
        <v>1148.33</v>
      </c>
      <c r="L75" s="13">
        <v>2203.6799999999998</v>
      </c>
      <c r="M75" s="13">
        <f t="shared" si="42"/>
        <v>38988.49</v>
      </c>
    </row>
    <row r="76" spans="1:13" x14ac:dyDescent="0.25">
      <c r="A76" s="10">
        <v>47</v>
      </c>
      <c r="B76" s="11" t="s">
        <v>101</v>
      </c>
      <c r="C76" s="12" t="s">
        <v>49</v>
      </c>
      <c r="D76" s="12" t="s">
        <v>17</v>
      </c>
      <c r="E76" s="11" t="s">
        <v>91</v>
      </c>
      <c r="F76" s="12" t="s">
        <v>28</v>
      </c>
      <c r="G76" s="11" t="s">
        <v>20</v>
      </c>
      <c r="H76" s="13">
        <v>45000</v>
      </c>
      <c r="I76" s="13">
        <f t="shared" si="40"/>
        <v>1368</v>
      </c>
      <c r="J76" s="13">
        <f t="shared" si="41"/>
        <v>1291.5</v>
      </c>
      <c r="K76" s="13">
        <v>1148.33</v>
      </c>
      <c r="L76" s="13">
        <v>0</v>
      </c>
      <c r="M76" s="13">
        <f t="shared" si="42"/>
        <v>41192.17</v>
      </c>
    </row>
    <row r="77" spans="1:13" x14ac:dyDescent="0.25">
      <c r="A77" s="10">
        <v>48</v>
      </c>
      <c r="B77" s="11" t="s">
        <v>102</v>
      </c>
      <c r="C77" s="12" t="s">
        <v>103</v>
      </c>
      <c r="D77" s="12" t="s">
        <v>37</v>
      </c>
      <c r="E77" s="11" t="s">
        <v>91</v>
      </c>
      <c r="F77" s="12" t="s">
        <v>28</v>
      </c>
      <c r="G77" s="11" t="s">
        <v>20</v>
      </c>
      <c r="H77" s="13">
        <v>30000</v>
      </c>
      <c r="I77" s="13">
        <f t="shared" si="40"/>
        <v>912</v>
      </c>
      <c r="J77" s="13">
        <f t="shared" si="41"/>
        <v>861</v>
      </c>
      <c r="K77" s="13">
        <v>0</v>
      </c>
      <c r="L77" s="13">
        <v>0</v>
      </c>
      <c r="M77" s="13">
        <f t="shared" si="42"/>
        <v>28227</v>
      </c>
    </row>
    <row r="78" spans="1:13" x14ac:dyDescent="0.25">
      <c r="A78" s="1"/>
      <c r="B78" s="15"/>
      <c r="C78" s="16"/>
      <c r="D78" s="16"/>
      <c r="E78" s="15"/>
      <c r="F78" s="16"/>
      <c r="G78" s="15"/>
      <c r="H78" s="17">
        <f t="shared" ref="H78:M78" si="43">SUM(H68:H77)</f>
        <v>294000</v>
      </c>
      <c r="I78" s="17">
        <f t="shared" si="43"/>
        <v>8937.5999999999985</v>
      </c>
      <c r="J78" s="17">
        <f t="shared" si="43"/>
        <v>8437.7999999999993</v>
      </c>
      <c r="K78" s="17">
        <f t="shared" si="43"/>
        <v>2296.66</v>
      </c>
      <c r="L78" s="17">
        <f t="shared" si="43"/>
        <v>9882.7999999999993</v>
      </c>
      <c r="M78" s="17">
        <f t="shared" si="43"/>
        <v>264445.14</v>
      </c>
    </row>
    <row r="79" spans="1:13" x14ac:dyDescent="0.25">
      <c r="A79" s="18"/>
      <c r="B79" s="19"/>
      <c r="C79" s="20"/>
      <c r="D79" s="20"/>
      <c r="E79" s="19"/>
      <c r="F79" s="20"/>
      <c r="G79" s="19"/>
      <c r="H79" s="21"/>
      <c r="I79" s="21"/>
      <c r="J79" s="21"/>
      <c r="K79" s="21"/>
      <c r="L79" s="21"/>
      <c r="M79" s="22"/>
    </row>
    <row r="80" spans="1:13" x14ac:dyDescent="0.25">
      <c r="A80" s="10">
        <v>49</v>
      </c>
      <c r="B80" s="11" t="s">
        <v>104</v>
      </c>
      <c r="C80" s="12" t="s">
        <v>105</v>
      </c>
      <c r="D80" s="12" t="s">
        <v>23</v>
      </c>
      <c r="E80" s="11" t="s">
        <v>106</v>
      </c>
      <c r="F80" s="12" t="s">
        <v>28</v>
      </c>
      <c r="G80" s="11" t="s">
        <v>20</v>
      </c>
      <c r="H80" s="13">
        <v>25000</v>
      </c>
      <c r="I80" s="13">
        <f t="shared" ref="I80:I143" si="44">H80*3.04%</f>
        <v>760</v>
      </c>
      <c r="J80" s="13">
        <f t="shared" ref="J80:J147" si="45">H80*2.87%</f>
        <v>717.5</v>
      </c>
      <c r="K80" s="13">
        <v>0</v>
      </c>
      <c r="L80" s="13">
        <v>0</v>
      </c>
      <c r="M80" s="13">
        <f>H80-I80-J80-K80-L80</f>
        <v>23522.5</v>
      </c>
    </row>
    <row r="81" spans="1:13" ht="14.25" customHeight="1" x14ac:dyDescent="0.25">
      <c r="A81" s="10">
        <v>50</v>
      </c>
      <c r="B81" s="11" t="s">
        <v>107</v>
      </c>
      <c r="C81" s="12" t="s">
        <v>54</v>
      </c>
      <c r="D81" s="12" t="s">
        <v>23</v>
      </c>
      <c r="E81" s="11" t="s">
        <v>106</v>
      </c>
      <c r="F81" s="12" t="s">
        <v>28</v>
      </c>
      <c r="G81" s="11" t="s">
        <v>20</v>
      </c>
      <c r="H81" s="13">
        <v>30000</v>
      </c>
      <c r="I81" s="13">
        <f t="shared" si="44"/>
        <v>912</v>
      </c>
      <c r="J81" s="13">
        <f t="shared" si="45"/>
        <v>861</v>
      </c>
      <c r="K81" s="13">
        <v>0</v>
      </c>
      <c r="L81" s="13">
        <v>120</v>
      </c>
      <c r="M81" s="13">
        <f t="shared" ref="M81:M191" si="46">H81-I81-J81-K81-L81</f>
        <v>28107</v>
      </c>
    </row>
    <row r="82" spans="1:13" x14ac:dyDescent="0.25">
      <c r="A82" s="10">
        <v>51</v>
      </c>
      <c r="B82" s="11" t="s">
        <v>108</v>
      </c>
      <c r="C82" s="12" t="s">
        <v>54</v>
      </c>
      <c r="D82" s="12" t="s">
        <v>23</v>
      </c>
      <c r="E82" s="11" t="s">
        <v>106</v>
      </c>
      <c r="F82" s="12" t="s">
        <v>28</v>
      </c>
      <c r="G82" s="11" t="s">
        <v>20</v>
      </c>
      <c r="H82" s="13">
        <v>30000</v>
      </c>
      <c r="I82" s="13">
        <f t="shared" si="44"/>
        <v>912</v>
      </c>
      <c r="J82" s="13">
        <f t="shared" si="45"/>
        <v>861</v>
      </c>
      <c r="K82" s="13">
        <v>0</v>
      </c>
      <c r="L82" s="13">
        <v>0</v>
      </c>
      <c r="M82" s="13">
        <f t="shared" si="46"/>
        <v>28227</v>
      </c>
    </row>
    <row r="83" spans="1:13" x14ac:dyDescent="0.25">
      <c r="A83" s="10">
        <v>52</v>
      </c>
      <c r="B83" s="11" t="s">
        <v>109</v>
      </c>
      <c r="C83" s="12" t="s">
        <v>54</v>
      </c>
      <c r="D83" s="12" t="s">
        <v>23</v>
      </c>
      <c r="E83" s="11" t="s">
        <v>106</v>
      </c>
      <c r="F83" s="12" t="s">
        <v>19</v>
      </c>
      <c r="G83" s="11" t="s">
        <v>20</v>
      </c>
      <c r="H83" s="13">
        <v>36000</v>
      </c>
      <c r="I83" s="13">
        <f t="shared" si="44"/>
        <v>1094.4000000000001</v>
      </c>
      <c r="J83" s="13">
        <f t="shared" si="45"/>
        <v>1033.2</v>
      </c>
      <c r="K83" s="13">
        <v>0</v>
      </c>
      <c r="L83" s="13">
        <v>0</v>
      </c>
      <c r="M83" s="13">
        <f t="shared" si="46"/>
        <v>33872.400000000001</v>
      </c>
    </row>
    <row r="84" spans="1:13" x14ac:dyDescent="0.25">
      <c r="A84" s="10">
        <v>53</v>
      </c>
      <c r="B84" s="11" t="s">
        <v>110</v>
      </c>
      <c r="C84" s="12" t="s">
        <v>54</v>
      </c>
      <c r="D84" s="12" t="s">
        <v>23</v>
      </c>
      <c r="E84" s="11" t="s">
        <v>106</v>
      </c>
      <c r="F84" s="12" t="s">
        <v>19</v>
      </c>
      <c r="G84" s="11" t="s">
        <v>20</v>
      </c>
      <c r="H84" s="13">
        <v>35000</v>
      </c>
      <c r="I84" s="13">
        <f t="shared" si="44"/>
        <v>1064</v>
      </c>
      <c r="J84" s="13">
        <f t="shared" si="45"/>
        <v>1004.5</v>
      </c>
      <c r="K84" s="13">
        <v>0</v>
      </c>
      <c r="L84" s="13">
        <v>0</v>
      </c>
      <c r="M84" s="13">
        <f t="shared" si="46"/>
        <v>32931.5</v>
      </c>
    </row>
    <row r="85" spans="1:13" x14ac:dyDescent="0.25">
      <c r="A85" s="10">
        <v>54</v>
      </c>
      <c r="B85" s="11" t="s">
        <v>111</v>
      </c>
      <c r="C85" s="12" t="s">
        <v>54</v>
      </c>
      <c r="D85" s="12" t="s">
        <v>23</v>
      </c>
      <c r="E85" s="11" t="s">
        <v>106</v>
      </c>
      <c r="F85" s="12" t="s">
        <v>28</v>
      </c>
      <c r="G85" s="11" t="s">
        <v>20</v>
      </c>
      <c r="H85" s="13">
        <v>28000</v>
      </c>
      <c r="I85" s="13">
        <f t="shared" si="44"/>
        <v>851.2</v>
      </c>
      <c r="J85" s="13">
        <f t="shared" si="45"/>
        <v>803.6</v>
      </c>
      <c r="K85" s="13">
        <v>0</v>
      </c>
      <c r="L85" s="13">
        <v>0</v>
      </c>
      <c r="M85" s="13">
        <f t="shared" si="46"/>
        <v>26345.200000000001</v>
      </c>
    </row>
    <row r="86" spans="1:13" x14ac:dyDescent="0.25">
      <c r="A86" s="10">
        <v>55</v>
      </c>
      <c r="B86" s="11" t="s">
        <v>112</v>
      </c>
      <c r="C86" s="12" t="s">
        <v>54</v>
      </c>
      <c r="D86" s="12" t="s">
        <v>23</v>
      </c>
      <c r="E86" s="11" t="s">
        <v>106</v>
      </c>
      <c r="F86" s="12" t="s">
        <v>19</v>
      </c>
      <c r="G86" s="11" t="s">
        <v>20</v>
      </c>
      <c r="H86" s="13">
        <v>30000</v>
      </c>
      <c r="I86" s="13">
        <f t="shared" si="44"/>
        <v>912</v>
      </c>
      <c r="J86" s="13">
        <f t="shared" si="45"/>
        <v>861</v>
      </c>
      <c r="K86" s="13">
        <v>0</v>
      </c>
      <c r="L86" s="13">
        <v>0</v>
      </c>
      <c r="M86" s="13">
        <f t="shared" si="46"/>
        <v>28227</v>
      </c>
    </row>
    <row r="87" spans="1:13" x14ac:dyDescent="0.25">
      <c r="A87" s="10">
        <v>56</v>
      </c>
      <c r="B87" s="11" t="s">
        <v>113</v>
      </c>
      <c r="C87" s="12" t="s">
        <v>54</v>
      </c>
      <c r="D87" s="12" t="s">
        <v>23</v>
      </c>
      <c r="E87" s="11" t="s">
        <v>106</v>
      </c>
      <c r="F87" s="12" t="s">
        <v>28</v>
      </c>
      <c r="G87" s="11" t="s">
        <v>20</v>
      </c>
      <c r="H87" s="13">
        <v>30000</v>
      </c>
      <c r="I87" s="13">
        <f t="shared" si="44"/>
        <v>912</v>
      </c>
      <c r="J87" s="13">
        <f t="shared" si="45"/>
        <v>861</v>
      </c>
      <c r="K87" s="13">
        <v>0</v>
      </c>
      <c r="L87" s="13">
        <v>0</v>
      </c>
      <c r="M87" s="13">
        <f t="shared" si="46"/>
        <v>28227</v>
      </c>
    </row>
    <row r="88" spans="1:13" x14ac:dyDescent="0.25">
      <c r="A88" s="10">
        <v>57</v>
      </c>
      <c r="B88" s="11" t="s">
        <v>114</v>
      </c>
      <c r="C88" s="12" t="s">
        <v>54</v>
      </c>
      <c r="D88" s="12" t="s">
        <v>23</v>
      </c>
      <c r="E88" s="11" t="s">
        <v>106</v>
      </c>
      <c r="F88" s="12" t="s">
        <v>19</v>
      </c>
      <c r="G88" s="11" t="s">
        <v>20</v>
      </c>
      <c r="H88" s="13">
        <v>44000</v>
      </c>
      <c r="I88" s="13">
        <f t="shared" si="44"/>
        <v>1337.6</v>
      </c>
      <c r="J88" s="13">
        <f t="shared" si="45"/>
        <v>1262.8</v>
      </c>
      <c r="K88" s="13">
        <v>1007.19</v>
      </c>
      <c r="L88" s="13">
        <v>0</v>
      </c>
      <c r="M88" s="13">
        <f t="shared" si="46"/>
        <v>40392.409999999996</v>
      </c>
    </row>
    <row r="89" spans="1:13" x14ac:dyDescent="0.25">
      <c r="A89" s="10">
        <v>58</v>
      </c>
      <c r="B89" s="11" t="s">
        <v>115</v>
      </c>
      <c r="C89" s="12" t="s">
        <v>54</v>
      </c>
      <c r="D89" s="12" t="s">
        <v>23</v>
      </c>
      <c r="E89" s="11" t="s">
        <v>106</v>
      </c>
      <c r="F89" s="12" t="s">
        <v>19</v>
      </c>
      <c r="G89" s="11" t="s">
        <v>20</v>
      </c>
      <c r="H89" s="13">
        <v>44000</v>
      </c>
      <c r="I89" s="13">
        <f t="shared" si="44"/>
        <v>1337.6</v>
      </c>
      <c r="J89" s="13">
        <f t="shared" si="45"/>
        <v>1262.8</v>
      </c>
      <c r="K89" s="13">
        <v>1007.19</v>
      </c>
      <c r="L89" s="13">
        <v>0</v>
      </c>
      <c r="M89" s="13">
        <f t="shared" si="46"/>
        <v>40392.409999999996</v>
      </c>
    </row>
    <row r="90" spans="1:13" x14ac:dyDescent="0.25">
      <c r="A90" s="10">
        <v>59</v>
      </c>
      <c r="B90" s="11" t="s">
        <v>116</v>
      </c>
      <c r="C90" s="12" t="s">
        <v>54</v>
      </c>
      <c r="D90" s="12" t="s">
        <v>23</v>
      </c>
      <c r="E90" s="11" t="s">
        <v>106</v>
      </c>
      <c r="F90" s="12" t="s">
        <v>19</v>
      </c>
      <c r="G90" s="11" t="s">
        <v>20</v>
      </c>
      <c r="H90" s="13">
        <v>30000</v>
      </c>
      <c r="I90" s="13">
        <f t="shared" si="44"/>
        <v>912</v>
      </c>
      <c r="J90" s="13">
        <f t="shared" si="45"/>
        <v>861</v>
      </c>
      <c r="K90" s="13">
        <v>0</v>
      </c>
      <c r="L90" s="13">
        <v>0</v>
      </c>
      <c r="M90" s="13">
        <v>28227</v>
      </c>
    </row>
    <row r="91" spans="1:13" x14ac:dyDescent="0.25">
      <c r="A91" s="10">
        <v>60</v>
      </c>
      <c r="B91" s="11" t="s">
        <v>117</v>
      </c>
      <c r="C91" s="12" t="s">
        <v>54</v>
      </c>
      <c r="D91" s="12" t="s">
        <v>23</v>
      </c>
      <c r="E91" s="11" t="s">
        <v>106</v>
      </c>
      <c r="F91" s="12" t="s">
        <v>28</v>
      </c>
      <c r="G91" s="11" t="s">
        <v>20</v>
      </c>
      <c r="H91" s="13">
        <v>30000</v>
      </c>
      <c r="I91" s="13">
        <f t="shared" si="44"/>
        <v>912</v>
      </c>
      <c r="J91" s="13">
        <f t="shared" si="45"/>
        <v>861</v>
      </c>
      <c r="K91" s="13">
        <v>0</v>
      </c>
      <c r="L91" s="13">
        <v>0</v>
      </c>
      <c r="M91" s="13">
        <v>28227</v>
      </c>
    </row>
    <row r="92" spans="1:13" x14ac:dyDescent="0.25">
      <c r="A92" s="10">
        <v>61</v>
      </c>
      <c r="B92" s="11" t="s">
        <v>118</v>
      </c>
      <c r="C92" s="12" t="s">
        <v>54</v>
      </c>
      <c r="D92" s="12" t="s">
        <v>23</v>
      </c>
      <c r="E92" s="11" t="s">
        <v>106</v>
      </c>
      <c r="F92" s="12" t="s">
        <v>28</v>
      </c>
      <c r="G92" s="11" t="s">
        <v>20</v>
      </c>
      <c r="H92" s="13">
        <v>36000</v>
      </c>
      <c r="I92" s="13">
        <f t="shared" si="44"/>
        <v>1094.4000000000001</v>
      </c>
      <c r="J92" s="13">
        <f t="shared" si="45"/>
        <v>1033.2</v>
      </c>
      <c r="K92" s="13">
        <v>0</v>
      </c>
      <c r="L92" s="13">
        <v>416.8</v>
      </c>
      <c r="M92" s="13">
        <f t="shared" si="46"/>
        <v>33455.599999999999</v>
      </c>
    </row>
    <row r="93" spans="1:13" x14ac:dyDescent="0.25">
      <c r="A93" s="10">
        <v>62</v>
      </c>
      <c r="B93" s="11" t="s">
        <v>119</v>
      </c>
      <c r="C93" s="12" t="s">
        <v>54</v>
      </c>
      <c r="D93" s="12" t="s">
        <v>23</v>
      </c>
      <c r="E93" s="11" t="s">
        <v>106</v>
      </c>
      <c r="F93" s="12" t="s">
        <v>19</v>
      </c>
      <c r="G93" s="11" t="s">
        <v>20</v>
      </c>
      <c r="H93" s="13">
        <v>35000</v>
      </c>
      <c r="I93" s="13">
        <f t="shared" si="44"/>
        <v>1064</v>
      </c>
      <c r="J93" s="13">
        <f t="shared" si="45"/>
        <v>1004.5</v>
      </c>
      <c r="K93" s="13">
        <v>0</v>
      </c>
      <c r="L93" s="13">
        <v>0</v>
      </c>
      <c r="M93" s="13">
        <f t="shared" si="46"/>
        <v>32931.5</v>
      </c>
    </row>
    <row r="94" spans="1:13" x14ac:dyDescent="0.25">
      <c r="A94" s="10">
        <v>63</v>
      </c>
      <c r="B94" s="11" t="s">
        <v>120</v>
      </c>
      <c r="C94" s="12" t="s">
        <v>54</v>
      </c>
      <c r="D94" s="12" t="s">
        <v>23</v>
      </c>
      <c r="E94" s="11" t="s">
        <v>106</v>
      </c>
      <c r="F94" s="12" t="s">
        <v>28</v>
      </c>
      <c r="G94" s="11" t="s">
        <v>20</v>
      </c>
      <c r="H94" s="13">
        <v>28000</v>
      </c>
      <c r="I94" s="13">
        <f t="shared" si="44"/>
        <v>851.2</v>
      </c>
      <c r="J94" s="13">
        <f t="shared" si="45"/>
        <v>803.6</v>
      </c>
      <c r="K94" s="13">
        <v>0</v>
      </c>
      <c r="L94" s="13">
        <v>0</v>
      </c>
      <c r="M94" s="13">
        <f t="shared" si="46"/>
        <v>26345.200000000001</v>
      </c>
    </row>
    <row r="95" spans="1:13" x14ac:dyDescent="0.25">
      <c r="A95" s="10">
        <v>64</v>
      </c>
      <c r="B95" s="11" t="s">
        <v>121</v>
      </c>
      <c r="C95" s="12" t="s">
        <v>54</v>
      </c>
      <c r="D95" s="12" t="s">
        <v>23</v>
      </c>
      <c r="E95" s="11" t="s">
        <v>106</v>
      </c>
      <c r="F95" s="12" t="s">
        <v>19</v>
      </c>
      <c r="G95" s="11" t="s">
        <v>20</v>
      </c>
      <c r="H95" s="13">
        <v>30000</v>
      </c>
      <c r="I95" s="13">
        <f t="shared" si="44"/>
        <v>912</v>
      </c>
      <c r="J95" s="13">
        <f t="shared" si="45"/>
        <v>861</v>
      </c>
      <c r="K95" s="13">
        <v>0</v>
      </c>
      <c r="L95" s="13">
        <v>0</v>
      </c>
      <c r="M95" s="13">
        <f t="shared" si="46"/>
        <v>28227</v>
      </c>
    </row>
    <row r="96" spans="1:13" x14ac:dyDescent="0.25">
      <c r="A96" s="10">
        <v>65</v>
      </c>
      <c r="B96" s="11" t="s">
        <v>122</v>
      </c>
      <c r="C96" s="12" t="s">
        <v>54</v>
      </c>
      <c r="D96" s="12" t="s">
        <v>23</v>
      </c>
      <c r="E96" s="11" t="s">
        <v>106</v>
      </c>
      <c r="F96" s="12" t="s">
        <v>28</v>
      </c>
      <c r="G96" s="11" t="s">
        <v>20</v>
      </c>
      <c r="H96" s="13">
        <v>35000</v>
      </c>
      <c r="I96" s="13">
        <f t="shared" si="44"/>
        <v>1064</v>
      </c>
      <c r="J96" s="13">
        <f t="shared" si="45"/>
        <v>1004.5</v>
      </c>
      <c r="K96" s="13">
        <v>0</v>
      </c>
      <c r="L96" s="13">
        <v>2000</v>
      </c>
      <c r="M96" s="13">
        <f t="shared" si="46"/>
        <v>30931.5</v>
      </c>
    </row>
    <row r="97" spans="1:13" x14ac:dyDescent="0.25">
      <c r="A97" s="10">
        <v>66</v>
      </c>
      <c r="B97" s="11" t="s">
        <v>123</v>
      </c>
      <c r="C97" s="12" t="s">
        <v>54</v>
      </c>
      <c r="D97" s="12" t="s">
        <v>23</v>
      </c>
      <c r="E97" s="11" t="s">
        <v>106</v>
      </c>
      <c r="F97" s="12" t="s">
        <v>28</v>
      </c>
      <c r="G97" s="11" t="s">
        <v>20</v>
      </c>
      <c r="H97" s="13">
        <v>30000</v>
      </c>
      <c r="I97" s="13">
        <f t="shared" si="44"/>
        <v>912</v>
      </c>
      <c r="J97" s="13">
        <f t="shared" si="45"/>
        <v>861</v>
      </c>
      <c r="K97" s="13">
        <v>0</v>
      </c>
      <c r="L97" s="13">
        <v>0</v>
      </c>
      <c r="M97" s="13">
        <f>H97-I97-J97-K97-L97</f>
        <v>28227</v>
      </c>
    </row>
    <row r="98" spans="1:13" x14ac:dyDescent="0.25">
      <c r="A98" s="10">
        <v>67</v>
      </c>
      <c r="B98" s="11" t="s">
        <v>124</v>
      </c>
      <c r="C98" s="12" t="s">
        <v>54</v>
      </c>
      <c r="D98" s="12" t="s">
        <v>23</v>
      </c>
      <c r="E98" s="11" t="s">
        <v>106</v>
      </c>
      <c r="F98" s="12" t="s">
        <v>28</v>
      </c>
      <c r="G98" s="11" t="s">
        <v>20</v>
      </c>
      <c r="H98" s="13">
        <v>36000</v>
      </c>
      <c r="I98" s="13">
        <f t="shared" si="44"/>
        <v>1094.4000000000001</v>
      </c>
      <c r="J98" s="13">
        <f t="shared" si="45"/>
        <v>1033.2</v>
      </c>
      <c r="K98" s="13">
        <v>0</v>
      </c>
      <c r="L98" s="13">
        <v>1000</v>
      </c>
      <c r="M98" s="13">
        <f t="shared" si="46"/>
        <v>32872.400000000001</v>
      </c>
    </row>
    <row r="99" spans="1:13" ht="14.25" customHeight="1" x14ac:dyDescent="0.25">
      <c r="A99" s="10">
        <v>68</v>
      </c>
      <c r="B99" s="11" t="s">
        <v>125</v>
      </c>
      <c r="C99" s="12" t="s">
        <v>54</v>
      </c>
      <c r="D99" s="12" t="s">
        <v>23</v>
      </c>
      <c r="E99" s="11" t="s">
        <v>106</v>
      </c>
      <c r="F99" s="12" t="s">
        <v>28</v>
      </c>
      <c r="G99" s="11" t="s">
        <v>20</v>
      </c>
      <c r="H99" s="13">
        <v>28000</v>
      </c>
      <c r="I99" s="13">
        <f t="shared" si="44"/>
        <v>851.2</v>
      </c>
      <c r="J99" s="13">
        <f t="shared" si="45"/>
        <v>803.6</v>
      </c>
      <c r="K99" s="13">
        <v>0</v>
      </c>
      <c r="L99" s="13">
        <v>3797.27</v>
      </c>
      <c r="M99" s="13">
        <f t="shared" si="46"/>
        <v>22547.93</v>
      </c>
    </row>
    <row r="100" spans="1:13" x14ac:dyDescent="0.25">
      <c r="A100" s="10">
        <v>69</v>
      </c>
      <c r="B100" s="11" t="s">
        <v>126</v>
      </c>
      <c r="C100" s="12" t="s">
        <v>54</v>
      </c>
      <c r="D100" s="12" t="s">
        <v>23</v>
      </c>
      <c r="E100" s="11" t="s">
        <v>106</v>
      </c>
      <c r="F100" s="12" t="s">
        <v>28</v>
      </c>
      <c r="G100" s="11" t="s">
        <v>20</v>
      </c>
      <c r="H100" s="13">
        <v>28000</v>
      </c>
      <c r="I100" s="13">
        <f t="shared" si="44"/>
        <v>851.2</v>
      </c>
      <c r="J100" s="13">
        <f t="shared" si="45"/>
        <v>803.6</v>
      </c>
      <c r="K100" s="13">
        <v>0</v>
      </c>
      <c r="L100" s="13">
        <v>0</v>
      </c>
      <c r="M100" s="13">
        <f t="shared" si="46"/>
        <v>26345.200000000001</v>
      </c>
    </row>
    <row r="101" spans="1:13" x14ac:dyDescent="0.25">
      <c r="A101" s="10">
        <v>70</v>
      </c>
      <c r="B101" s="10" t="s">
        <v>127</v>
      </c>
      <c r="C101" s="29" t="s">
        <v>54</v>
      </c>
      <c r="D101" s="29" t="s">
        <v>23</v>
      </c>
      <c r="E101" s="10" t="s">
        <v>106</v>
      </c>
      <c r="F101" s="12" t="s">
        <v>19</v>
      </c>
      <c r="G101" s="10" t="s">
        <v>20</v>
      </c>
      <c r="H101" s="27">
        <v>36000</v>
      </c>
      <c r="I101" s="13">
        <f t="shared" si="44"/>
        <v>1094.4000000000001</v>
      </c>
      <c r="J101" s="13">
        <f t="shared" si="45"/>
        <v>1033.2</v>
      </c>
      <c r="K101" s="27">
        <v>0</v>
      </c>
      <c r="L101" s="27">
        <v>0</v>
      </c>
      <c r="M101" s="27">
        <f t="shared" si="46"/>
        <v>33872.400000000001</v>
      </c>
    </row>
    <row r="102" spans="1:13" x14ac:dyDescent="0.25">
      <c r="A102" s="10">
        <v>71</v>
      </c>
      <c r="B102" s="10" t="s">
        <v>128</v>
      </c>
      <c r="C102" s="29" t="s">
        <v>54</v>
      </c>
      <c r="D102" s="29" t="s">
        <v>23</v>
      </c>
      <c r="E102" s="10" t="s">
        <v>106</v>
      </c>
      <c r="F102" s="12" t="s">
        <v>19</v>
      </c>
      <c r="G102" s="10" t="s">
        <v>20</v>
      </c>
      <c r="H102" s="27">
        <v>30000</v>
      </c>
      <c r="I102" s="13">
        <f t="shared" si="44"/>
        <v>912</v>
      </c>
      <c r="J102" s="13">
        <f t="shared" si="45"/>
        <v>861</v>
      </c>
      <c r="K102" s="27">
        <v>0</v>
      </c>
      <c r="L102" s="27">
        <v>0</v>
      </c>
      <c r="M102" s="27">
        <f t="shared" si="46"/>
        <v>28227</v>
      </c>
    </row>
    <row r="103" spans="1:13" x14ac:dyDescent="0.25">
      <c r="A103" s="10">
        <v>72</v>
      </c>
      <c r="B103" s="10" t="s">
        <v>129</v>
      </c>
      <c r="C103" s="29" t="s">
        <v>54</v>
      </c>
      <c r="D103" s="29" t="s">
        <v>23</v>
      </c>
      <c r="E103" s="10" t="s">
        <v>106</v>
      </c>
      <c r="F103" s="12" t="s">
        <v>28</v>
      </c>
      <c r="G103" s="10" t="s">
        <v>20</v>
      </c>
      <c r="H103" s="13">
        <v>35000</v>
      </c>
      <c r="I103" s="13">
        <f t="shared" si="44"/>
        <v>1064</v>
      </c>
      <c r="J103" s="13">
        <f t="shared" si="45"/>
        <v>1004.5</v>
      </c>
      <c r="K103" s="13">
        <v>0</v>
      </c>
      <c r="L103" s="13">
        <v>0</v>
      </c>
      <c r="M103" s="13">
        <f t="shared" si="46"/>
        <v>32931.5</v>
      </c>
    </row>
    <row r="104" spans="1:13" x14ac:dyDescent="0.25">
      <c r="A104" s="10">
        <v>73</v>
      </c>
      <c r="B104" s="10" t="s">
        <v>130</v>
      </c>
      <c r="C104" s="29" t="s">
        <v>54</v>
      </c>
      <c r="D104" s="29" t="s">
        <v>23</v>
      </c>
      <c r="E104" s="10" t="s">
        <v>106</v>
      </c>
      <c r="F104" s="12" t="s">
        <v>19</v>
      </c>
      <c r="G104" s="10" t="s">
        <v>20</v>
      </c>
      <c r="H104" s="13">
        <v>35000</v>
      </c>
      <c r="I104" s="13">
        <f t="shared" si="44"/>
        <v>1064</v>
      </c>
      <c r="J104" s="13">
        <f t="shared" si="45"/>
        <v>1004.5</v>
      </c>
      <c r="K104" s="13">
        <v>0</v>
      </c>
      <c r="L104" s="13">
        <v>0</v>
      </c>
      <c r="M104" s="13">
        <f t="shared" si="46"/>
        <v>32931.5</v>
      </c>
    </row>
    <row r="105" spans="1:13" x14ac:dyDescent="0.25">
      <c r="A105" s="10">
        <v>74</v>
      </c>
      <c r="B105" s="11" t="s">
        <v>131</v>
      </c>
      <c r="C105" s="12" t="s">
        <v>54</v>
      </c>
      <c r="D105" s="12" t="s">
        <v>23</v>
      </c>
      <c r="E105" s="11" t="s">
        <v>106</v>
      </c>
      <c r="F105" s="12" t="s">
        <v>28</v>
      </c>
      <c r="G105" s="11" t="s">
        <v>20</v>
      </c>
      <c r="H105" s="13">
        <v>44000</v>
      </c>
      <c r="I105" s="13">
        <f t="shared" si="44"/>
        <v>1337.6</v>
      </c>
      <c r="J105" s="13">
        <f t="shared" si="45"/>
        <v>1262.8</v>
      </c>
      <c r="K105" s="13">
        <v>1007.19</v>
      </c>
      <c r="L105" s="13">
        <v>0</v>
      </c>
      <c r="M105" s="13">
        <f t="shared" si="46"/>
        <v>40392.409999999996</v>
      </c>
    </row>
    <row r="106" spans="1:13" ht="17.25" customHeight="1" x14ac:dyDescent="0.25">
      <c r="A106" s="10">
        <v>75</v>
      </c>
      <c r="B106" s="11" t="s">
        <v>132</v>
      </c>
      <c r="C106" s="12" t="s">
        <v>54</v>
      </c>
      <c r="D106" s="12" t="s">
        <v>23</v>
      </c>
      <c r="E106" s="11" t="s">
        <v>106</v>
      </c>
      <c r="F106" s="12" t="s">
        <v>28</v>
      </c>
      <c r="G106" s="11" t="s">
        <v>20</v>
      </c>
      <c r="H106" s="13">
        <v>30000</v>
      </c>
      <c r="I106" s="13">
        <f t="shared" si="44"/>
        <v>912</v>
      </c>
      <c r="J106" s="13">
        <f t="shared" si="45"/>
        <v>861</v>
      </c>
      <c r="K106" s="13">
        <v>0</v>
      </c>
      <c r="L106" s="13">
        <v>0</v>
      </c>
      <c r="M106" s="13">
        <f>H106-I106-J106-K106-L106</f>
        <v>28227</v>
      </c>
    </row>
    <row r="107" spans="1:13" x14ac:dyDescent="0.25">
      <c r="A107" s="10">
        <v>76</v>
      </c>
      <c r="B107" s="11" t="s">
        <v>133</v>
      </c>
      <c r="C107" s="12" t="s">
        <v>54</v>
      </c>
      <c r="D107" s="12" t="s">
        <v>23</v>
      </c>
      <c r="E107" s="11" t="s">
        <v>106</v>
      </c>
      <c r="F107" s="12" t="s">
        <v>28</v>
      </c>
      <c r="G107" s="11" t="s">
        <v>20</v>
      </c>
      <c r="H107" s="13">
        <v>36000</v>
      </c>
      <c r="I107" s="13">
        <f t="shared" si="44"/>
        <v>1094.4000000000001</v>
      </c>
      <c r="J107" s="13">
        <f t="shared" si="45"/>
        <v>1033.2</v>
      </c>
      <c r="K107" s="13">
        <v>0</v>
      </c>
      <c r="L107" s="13">
        <v>0</v>
      </c>
      <c r="M107" s="13">
        <f>H107-I107-J107-K107-L107</f>
        <v>33872.400000000001</v>
      </c>
    </row>
    <row r="108" spans="1:13" x14ac:dyDescent="0.25">
      <c r="A108" s="10">
        <v>77</v>
      </c>
      <c r="B108" s="11" t="s">
        <v>134</v>
      </c>
      <c r="C108" s="12" t="s">
        <v>54</v>
      </c>
      <c r="D108" s="12" t="s">
        <v>23</v>
      </c>
      <c r="E108" s="11" t="s">
        <v>106</v>
      </c>
      <c r="F108" s="12" t="s">
        <v>28</v>
      </c>
      <c r="G108" s="11" t="s">
        <v>20</v>
      </c>
      <c r="H108" s="13">
        <v>36000</v>
      </c>
      <c r="I108" s="13">
        <f t="shared" si="44"/>
        <v>1094.4000000000001</v>
      </c>
      <c r="J108" s="13">
        <f t="shared" si="45"/>
        <v>1033.2</v>
      </c>
      <c r="K108" s="13">
        <v>0</v>
      </c>
      <c r="L108" s="13">
        <v>120</v>
      </c>
      <c r="M108" s="13">
        <f t="shared" ref="M108:M123" si="47">H108-I108-J108-K108-L108</f>
        <v>33752.400000000001</v>
      </c>
    </row>
    <row r="109" spans="1:13" x14ac:dyDescent="0.25">
      <c r="A109" s="10">
        <v>78</v>
      </c>
      <c r="B109" s="11" t="s">
        <v>135</v>
      </c>
      <c r="C109" s="12" t="s">
        <v>54</v>
      </c>
      <c r="D109" s="12" t="s">
        <v>23</v>
      </c>
      <c r="E109" s="11" t="s">
        <v>106</v>
      </c>
      <c r="F109" s="12" t="s">
        <v>19</v>
      </c>
      <c r="G109" s="11" t="s">
        <v>20</v>
      </c>
      <c r="H109" s="13">
        <v>26000</v>
      </c>
      <c r="I109" s="13">
        <f t="shared" si="44"/>
        <v>790.4</v>
      </c>
      <c r="J109" s="13">
        <f t="shared" si="45"/>
        <v>746.2</v>
      </c>
      <c r="K109" s="13">
        <v>0</v>
      </c>
      <c r="L109" s="13">
        <v>0</v>
      </c>
      <c r="M109" s="13">
        <f t="shared" si="47"/>
        <v>24463.399999999998</v>
      </c>
    </row>
    <row r="110" spans="1:13" x14ac:dyDescent="0.25">
      <c r="A110" s="10">
        <v>79</v>
      </c>
      <c r="B110" s="11" t="s">
        <v>136</v>
      </c>
      <c r="C110" s="12" t="s">
        <v>54</v>
      </c>
      <c r="D110" s="12" t="s">
        <v>23</v>
      </c>
      <c r="E110" s="11" t="s">
        <v>106</v>
      </c>
      <c r="F110" s="12" t="s">
        <v>28</v>
      </c>
      <c r="G110" s="11" t="s">
        <v>20</v>
      </c>
      <c r="H110" s="13">
        <v>26000</v>
      </c>
      <c r="I110" s="13">
        <f t="shared" si="44"/>
        <v>790.4</v>
      </c>
      <c r="J110" s="13">
        <f t="shared" si="45"/>
        <v>746.2</v>
      </c>
      <c r="K110" s="13">
        <v>0</v>
      </c>
      <c r="L110" s="13">
        <v>0</v>
      </c>
      <c r="M110" s="13">
        <f t="shared" si="47"/>
        <v>24463.399999999998</v>
      </c>
    </row>
    <row r="111" spans="1:13" x14ac:dyDescent="0.25">
      <c r="A111" s="10">
        <v>80</v>
      </c>
      <c r="B111" s="11" t="s">
        <v>137</v>
      </c>
      <c r="C111" s="12" t="s">
        <v>54</v>
      </c>
      <c r="D111" s="12" t="s">
        <v>23</v>
      </c>
      <c r="E111" s="11" t="s">
        <v>106</v>
      </c>
      <c r="F111" s="12" t="s">
        <v>19</v>
      </c>
      <c r="G111" s="11" t="s">
        <v>20</v>
      </c>
      <c r="H111" s="13">
        <v>30000</v>
      </c>
      <c r="I111" s="13">
        <f t="shared" si="44"/>
        <v>912</v>
      </c>
      <c r="J111" s="13">
        <f t="shared" si="45"/>
        <v>861</v>
      </c>
      <c r="K111" s="13">
        <v>0</v>
      </c>
      <c r="L111" s="13">
        <v>0</v>
      </c>
      <c r="M111" s="13">
        <f t="shared" si="47"/>
        <v>28227</v>
      </c>
    </row>
    <row r="112" spans="1:13" x14ac:dyDescent="0.25">
      <c r="A112" s="10">
        <v>81</v>
      </c>
      <c r="B112" s="11" t="s">
        <v>138</v>
      </c>
      <c r="C112" s="12" t="s">
        <v>54</v>
      </c>
      <c r="D112" s="12" t="s">
        <v>23</v>
      </c>
      <c r="E112" s="11" t="s">
        <v>106</v>
      </c>
      <c r="F112" s="12" t="s">
        <v>28</v>
      </c>
      <c r="G112" s="11" t="s">
        <v>20</v>
      </c>
      <c r="H112" s="13">
        <v>30000</v>
      </c>
      <c r="I112" s="13">
        <f t="shared" si="44"/>
        <v>912</v>
      </c>
      <c r="J112" s="13">
        <f t="shared" si="45"/>
        <v>861</v>
      </c>
      <c r="K112" s="13">
        <v>0</v>
      </c>
      <c r="L112" s="13">
        <v>0</v>
      </c>
      <c r="M112" s="13">
        <f t="shared" si="47"/>
        <v>28227</v>
      </c>
    </row>
    <row r="113" spans="1:14" x14ac:dyDescent="0.25">
      <c r="A113" s="10">
        <v>82</v>
      </c>
      <c r="B113" s="11" t="s">
        <v>139</v>
      </c>
      <c r="C113" s="12" t="s">
        <v>54</v>
      </c>
      <c r="D113" s="12" t="s">
        <v>23</v>
      </c>
      <c r="E113" s="11" t="s">
        <v>106</v>
      </c>
      <c r="F113" s="12" t="s">
        <v>28</v>
      </c>
      <c r="G113" s="11" t="s">
        <v>20</v>
      </c>
      <c r="H113" s="13">
        <v>30000</v>
      </c>
      <c r="I113" s="13">
        <f t="shared" si="44"/>
        <v>912</v>
      </c>
      <c r="J113" s="13">
        <f t="shared" si="45"/>
        <v>861</v>
      </c>
      <c r="K113" s="13">
        <v>0</v>
      </c>
      <c r="L113" s="13">
        <v>0</v>
      </c>
      <c r="M113" s="13">
        <f>H113-I113-J113-K113-L113</f>
        <v>28227</v>
      </c>
    </row>
    <row r="114" spans="1:14" x14ac:dyDescent="0.25">
      <c r="A114" s="10">
        <v>83</v>
      </c>
      <c r="B114" s="11" t="s">
        <v>140</v>
      </c>
      <c r="C114" s="12" t="s">
        <v>54</v>
      </c>
      <c r="D114" s="12" t="s">
        <v>23</v>
      </c>
      <c r="E114" s="11" t="s">
        <v>106</v>
      </c>
      <c r="F114" s="12" t="s">
        <v>28</v>
      </c>
      <c r="G114" s="11" t="s">
        <v>20</v>
      </c>
      <c r="H114" s="13">
        <v>30000</v>
      </c>
      <c r="I114" s="13">
        <f t="shared" si="44"/>
        <v>912</v>
      </c>
      <c r="J114" s="13">
        <f t="shared" si="45"/>
        <v>861</v>
      </c>
      <c r="K114" s="13">
        <v>0</v>
      </c>
      <c r="L114" s="13">
        <v>0</v>
      </c>
      <c r="M114" s="13">
        <f t="shared" si="47"/>
        <v>28227</v>
      </c>
    </row>
    <row r="115" spans="1:14" x14ac:dyDescent="0.25">
      <c r="A115" s="10">
        <v>84</v>
      </c>
      <c r="B115" s="11" t="s">
        <v>141</v>
      </c>
      <c r="C115" s="12" t="s">
        <v>54</v>
      </c>
      <c r="D115" s="12" t="s">
        <v>23</v>
      </c>
      <c r="E115" s="11" t="s">
        <v>106</v>
      </c>
      <c r="F115" s="12" t="s">
        <v>28</v>
      </c>
      <c r="G115" s="11" t="s">
        <v>20</v>
      </c>
      <c r="H115" s="13">
        <v>30000</v>
      </c>
      <c r="I115" s="13">
        <f t="shared" si="44"/>
        <v>912</v>
      </c>
      <c r="J115" s="13">
        <f t="shared" si="45"/>
        <v>861</v>
      </c>
      <c r="K115" s="13">
        <v>0</v>
      </c>
      <c r="L115" s="13">
        <v>0</v>
      </c>
      <c r="M115" s="13">
        <f t="shared" si="47"/>
        <v>28227</v>
      </c>
    </row>
    <row r="116" spans="1:14" x14ac:dyDescent="0.25">
      <c r="A116" s="10">
        <v>85</v>
      </c>
      <c r="B116" s="11" t="s">
        <v>142</v>
      </c>
      <c r="C116" s="12" t="s">
        <v>54</v>
      </c>
      <c r="D116" s="12" t="s">
        <v>23</v>
      </c>
      <c r="E116" s="11" t="s">
        <v>106</v>
      </c>
      <c r="F116" s="12" t="s">
        <v>28</v>
      </c>
      <c r="G116" s="11" t="s">
        <v>20</v>
      </c>
      <c r="H116" s="13">
        <v>30000</v>
      </c>
      <c r="I116" s="13">
        <f t="shared" si="44"/>
        <v>912</v>
      </c>
      <c r="J116" s="13">
        <f t="shared" si="45"/>
        <v>861</v>
      </c>
      <c r="K116" s="13">
        <v>0</v>
      </c>
      <c r="L116" s="13">
        <v>0</v>
      </c>
      <c r="M116" s="13">
        <f t="shared" si="47"/>
        <v>28227</v>
      </c>
    </row>
    <row r="117" spans="1:14" x14ac:dyDescent="0.25">
      <c r="A117" s="10">
        <v>86</v>
      </c>
      <c r="B117" s="11" t="s">
        <v>143</v>
      </c>
      <c r="C117" s="12" t="s">
        <v>54</v>
      </c>
      <c r="D117" s="12" t="s">
        <v>23</v>
      </c>
      <c r="E117" s="11" t="s">
        <v>106</v>
      </c>
      <c r="F117" s="12" t="s">
        <v>28</v>
      </c>
      <c r="G117" s="11" t="s">
        <v>20</v>
      </c>
      <c r="H117" s="13">
        <v>30000</v>
      </c>
      <c r="I117" s="13">
        <f>H117*3.04%</f>
        <v>912</v>
      </c>
      <c r="J117" s="13">
        <f>H117*2.87%</f>
        <v>861</v>
      </c>
      <c r="K117" s="13">
        <v>0</v>
      </c>
      <c r="L117" s="13">
        <v>0</v>
      </c>
      <c r="M117" s="13">
        <f>H117-I117-J117-K117-L117</f>
        <v>28227</v>
      </c>
    </row>
    <row r="118" spans="1:14" x14ac:dyDescent="0.25">
      <c r="A118" s="10">
        <v>87</v>
      </c>
      <c r="B118" s="11" t="s">
        <v>144</v>
      </c>
      <c r="C118" s="12" t="s">
        <v>54</v>
      </c>
      <c r="D118" s="12" t="s">
        <v>23</v>
      </c>
      <c r="E118" s="11" t="s">
        <v>106</v>
      </c>
      <c r="F118" s="12" t="s">
        <v>19</v>
      </c>
      <c r="G118" s="11" t="s">
        <v>20</v>
      </c>
      <c r="H118" s="13">
        <v>30000</v>
      </c>
      <c r="I118" s="13">
        <f>H118*3.04%</f>
        <v>912</v>
      </c>
      <c r="J118" s="13">
        <f>H118*2.87%</f>
        <v>861</v>
      </c>
      <c r="K118" s="13">
        <v>0</v>
      </c>
      <c r="L118" s="13">
        <v>0</v>
      </c>
      <c r="M118" s="13">
        <f>H118-I118-J118-K118-L118</f>
        <v>28227</v>
      </c>
    </row>
    <row r="119" spans="1:14" x14ac:dyDescent="0.25">
      <c r="A119" s="10">
        <v>88</v>
      </c>
      <c r="B119" s="11" t="s">
        <v>145</v>
      </c>
      <c r="C119" s="12" t="s">
        <v>54</v>
      </c>
      <c r="D119" s="12" t="s">
        <v>23</v>
      </c>
      <c r="E119" s="11" t="s">
        <v>106</v>
      </c>
      <c r="F119" s="12" t="s">
        <v>28</v>
      </c>
      <c r="G119" s="11" t="s">
        <v>20</v>
      </c>
      <c r="H119" s="13">
        <v>30000</v>
      </c>
      <c r="I119" s="13">
        <f>H119*3.04%</f>
        <v>912</v>
      </c>
      <c r="J119" s="13">
        <f>H119*2.87%</f>
        <v>861</v>
      </c>
      <c r="K119" s="13">
        <v>0</v>
      </c>
      <c r="L119" s="13">
        <v>0</v>
      </c>
      <c r="M119" s="13">
        <f>H119-I119-J119-K119-L119</f>
        <v>28227</v>
      </c>
    </row>
    <row r="120" spans="1:14" x14ac:dyDescent="0.25">
      <c r="A120" s="10">
        <v>89</v>
      </c>
      <c r="B120" s="11" t="s">
        <v>146</v>
      </c>
      <c r="C120" s="12" t="s">
        <v>54</v>
      </c>
      <c r="D120" s="12" t="s">
        <v>23</v>
      </c>
      <c r="E120" s="11" t="s">
        <v>106</v>
      </c>
      <c r="F120" s="12" t="s">
        <v>28</v>
      </c>
      <c r="G120" s="11" t="s">
        <v>20</v>
      </c>
      <c r="H120" s="13">
        <v>20000</v>
      </c>
      <c r="I120" s="13">
        <f>H120*3.04%</f>
        <v>608</v>
      </c>
      <c r="J120" s="13">
        <f>H120*2.87%</f>
        <v>574</v>
      </c>
      <c r="K120" s="13">
        <v>0</v>
      </c>
      <c r="L120" s="13">
        <v>0</v>
      </c>
      <c r="M120" s="13">
        <f>H120-I120-J120-K120-L120</f>
        <v>18818</v>
      </c>
    </row>
    <row r="121" spans="1:14" x14ac:dyDescent="0.25">
      <c r="A121" s="10">
        <v>90</v>
      </c>
      <c r="B121" s="11" t="s">
        <v>147</v>
      </c>
      <c r="C121" s="12" t="s">
        <v>148</v>
      </c>
      <c r="D121" s="12" t="s">
        <v>23</v>
      </c>
      <c r="E121" s="11" t="s">
        <v>106</v>
      </c>
      <c r="F121" s="12" t="s">
        <v>19</v>
      </c>
      <c r="G121" s="11" t="s">
        <v>20</v>
      </c>
      <c r="H121" s="13">
        <v>28000</v>
      </c>
      <c r="I121" s="13">
        <f t="shared" si="44"/>
        <v>851.2</v>
      </c>
      <c r="J121" s="13">
        <f t="shared" si="45"/>
        <v>803.6</v>
      </c>
      <c r="K121" s="13">
        <v>0</v>
      </c>
      <c r="L121" s="13">
        <v>0</v>
      </c>
      <c r="M121" s="13">
        <f t="shared" si="47"/>
        <v>26345.200000000001</v>
      </c>
      <c r="N121" s="30"/>
    </row>
    <row r="122" spans="1:14" x14ac:dyDescent="0.25">
      <c r="A122" s="10">
        <v>91</v>
      </c>
      <c r="B122" s="11" t="s">
        <v>149</v>
      </c>
      <c r="C122" s="12" t="s">
        <v>150</v>
      </c>
      <c r="D122" s="12" t="s">
        <v>23</v>
      </c>
      <c r="E122" s="11" t="s">
        <v>106</v>
      </c>
      <c r="F122" s="12" t="s">
        <v>19</v>
      </c>
      <c r="G122" s="11" t="s">
        <v>20</v>
      </c>
      <c r="H122" s="13">
        <v>30000</v>
      </c>
      <c r="I122" s="13">
        <f t="shared" si="44"/>
        <v>912</v>
      </c>
      <c r="J122" s="13">
        <f t="shared" si="45"/>
        <v>861</v>
      </c>
      <c r="K122" s="13">
        <v>0</v>
      </c>
      <c r="L122" s="13">
        <v>0</v>
      </c>
      <c r="M122" s="13">
        <f t="shared" si="47"/>
        <v>28227</v>
      </c>
    </row>
    <row r="123" spans="1:14" x14ac:dyDescent="0.25">
      <c r="A123" s="10">
        <v>92</v>
      </c>
      <c r="B123" s="11" t="s">
        <v>151</v>
      </c>
      <c r="C123" s="12" t="s">
        <v>152</v>
      </c>
      <c r="D123" s="12" t="s">
        <v>23</v>
      </c>
      <c r="E123" s="11" t="s">
        <v>106</v>
      </c>
      <c r="F123" s="12" t="s">
        <v>19</v>
      </c>
      <c r="G123" s="11" t="s">
        <v>20</v>
      </c>
      <c r="H123" s="13">
        <v>25000</v>
      </c>
      <c r="I123" s="13">
        <f t="shared" si="44"/>
        <v>760</v>
      </c>
      <c r="J123" s="13">
        <f t="shared" si="45"/>
        <v>717.5</v>
      </c>
      <c r="K123" s="13">
        <v>0</v>
      </c>
      <c r="L123" s="13">
        <v>0</v>
      </c>
      <c r="M123" s="13">
        <f t="shared" si="47"/>
        <v>23522.5</v>
      </c>
    </row>
    <row r="124" spans="1:14" x14ac:dyDescent="0.25">
      <c r="A124" s="10">
        <v>93</v>
      </c>
      <c r="B124" s="11" t="s">
        <v>153</v>
      </c>
      <c r="C124" s="12" t="s">
        <v>154</v>
      </c>
      <c r="D124" s="12" t="s">
        <v>23</v>
      </c>
      <c r="E124" s="11" t="s">
        <v>106</v>
      </c>
      <c r="F124" s="12" t="s">
        <v>19</v>
      </c>
      <c r="G124" s="11" t="s">
        <v>20</v>
      </c>
      <c r="H124" s="13">
        <v>40000</v>
      </c>
      <c r="I124" s="13">
        <f t="shared" si="44"/>
        <v>1216</v>
      </c>
      <c r="J124" s="13">
        <f t="shared" si="45"/>
        <v>1148</v>
      </c>
      <c r="K124" s="13">
        <v>442.65</v>
      </c>
      <c r="L124" s="13">
        <v>0</v>
      </c>
      <c r="M124" s="13">
        <f t="shared" si="46"/>
        <v>37193.35</v>
      </c>
    </row>
    <row r="125" spans="1:14" ht="12" customHeight="1" x14ac:dyDescent="0.25">
      <c r="A125" s="10">
        <v>94</v>
      </c>
      <c r="B125" s="11" t="s">
        <v>155</v>
      </c>
      <c r="C125" s="12" t="s">
        <v>154</v>
      </c>
      <c r="D125" s="12" t="s">
        <v>23</v>
      </c>
      <c r="E125" s="11" t="s">
        <v>106</v>
      </c>
      <c r="F125" s="12" t="s">
        <v>28</v>
      </c>
      <c r="G125" s="11" t="s">
        <v>20</v>
      </c>
      <c r="H125" s="13">
        <v>25000</v>
      </c>
      <c r="I125" s="13">
        <f t="shared" si="44"/>
        <v>760</v>
      </c>
      <c r="J125" s="13">
        <f t="shared" si="45"/>
        <v>717.5</v>
      </c>
      <c r="K125" s="13">
        <v>0</v>
      </c>
      <c r="L125" s="13">
        <v>0</v>
      </c>
      <c r="M125" s="13">
        <f t="shared" si="46"/>
        <v>23522.5</v>
      </c>
    </row>
    <row r="126" spans="1:14" x14ac:dyDescent="0.25">
      <c r="A126" s="10">
        <v>95</v>
      </c>
      <c r="B126" t="s">
        <v>156</v>
      </c>
      <c r="C126" s="12" t="s">
        <v>154</v>
      </c>
      <c r="D126" s="12" t="s">
        <v>23</v>
      </c>
      <c r="E126" s="11" t="s">
        <v>106</v>
      </c>
      <c r="F126" s="12" t="s">
        <v>19</v>
      </c>
      <c r="G126" s="11" t="s">
        <v>20</v>
      </c>
      <c r="H126" s="13">
        <v>25000</v>
      </c>
      <c r="I126" s="13">
        <f t="shared" si="44"/>
        <v>760</v>
      </c>
      <c r="J126" s="13">
        <f t="shared" si="45"/>
        <v>717.5</v>
      </c>
      <c r="K126" s="13">
        <v>0</v>
      </c>
      <c r="L126" s="13">
        <v>0</v>
      </c>
      <c r="M126" s="13">
        <f t="shared" si="46"/>
        <v>23522.5</v>
      </c>
    </row>
    <row r="127" spans="1:14" x14ac:dyDescent="0.25">
      <c r="A127" s="10">
        <v>96</v>
      </c>
      <c r="B127" s="11" t="s">
        <v>157</v>
      </c>
      <c r="C127" s="12" t="s">
        <v>158</v>
      </c>
      <c r="D127" s="12" t="s">
        <v>23</v>
      </c>
      <c r="E127" s="11" t="s">
        <v>106</v>
      </c>
      <c r="F127" s="12" t="s">
        <v>19</v>
      </c>
      <c r="G127" s="11" t="s">
        <v>20</v>
      </c>
      <c r="H127" s="13">
        <v>25000</v>
      </c>
      <c r="I127" s="13">
        <f t="shared" si="44"/>
        <v>760</v>
      </c>
      <c r="J127" s="13">
        <f t="shared" si="45"/>
        <v>717.5</v>
      </c>
      <c r="K127" s="13">
        <v>0</v>
      </c>
      <c r="L127" s="13">
        <v>0</v>
      </c>
      <c r="M127" s="13">
        <f t="shared" si="46"/>
        <v>23522.5</v>
      </c>
    </row>
    <row r="128" spans="1:14" x14ac:dyDescent="0.25">
      <c r="A128" s="10">
        <v>97</v>
      </c>
      <c r="B128" s="11" t="s">
        <v>159</v>
      </c>
      <c r="C128" s="12" t="s">
        <v>160</v>
      </c>
      <c r="D128" s="12" t="s">
        <v>23</v>
      </c>
      <c r="E128" s="11" t="s">
        <v>106</v>
      </c>
      <c r="F128" s="12" t="s">
        <v>28</v>
      </c>
      <c r="G128" s="11" t="s">
        <v>20</v>
      </c>
      <c r="H128" s="13">
        <v>20000</v>
      </c>
      <c r="I128" s="13">
        <f t="shared" si="44"/>
        <v>608</v>
      </c>
      <c r="J128" s="13">
        <f t="shared" si="45"/>
        <v>574</v>
      </c>
      <c r="K128" s="13">
        <v>0</v>
      </c>
      <c r="L128" s="13">
        <v>0</v>
      </c>
      <c r="M128" s="13">
        <f t="shared" si="46"/>
        <v>18818</v>
      </c>
    </row>
    <row r="129" spans="1:13" x14ac:dyDescent="0.25">
      <c r="A129" s="10">
        <v>98</v>
      </c>
      <c r="B129" s="11" t="s">
        <v>161</v>
      </c>
      <c r="C129" s="12" t="s">
        <v>160</v>
      </c>
      <c r="D129" s="12" t="s">
        <v>23</v>
      </c>
      <c r="E129" s="11" t="s">
        <v>106</v>
      </c>
      <c r="F129" s="12" t="s">
        <v>19</v>
      </c>
      <c r="G129" s="11" t="s">
        <v>20</v>
      </c>
      <c r="H129" s="13">
        <v>25000</v>
      </c>
      <c r="I129" s="13">
        <f t="shared" si="44"/>
        <v>760</v>
      </c>
      <c r="J129" s="13">
        <f t="shared" si="45"/>
        <v>717.5</v>
      </c>
      <c r="K129" s="13">
        <v>0</v>
      </c>
      <c r="L129" s="13">
        <v>4100</v>
      </c>
      <c r="M129" s="13">
        <f t="shared" si="46"/>
        <v>19422.5</v>
      </c>
    </row>
    <row r="130" spans="1:13" x14ac:dyDescent="0.25">
      <c r="A130" s="10">
        <v>99</v>
      </c>
      <c r="B130" s="11" t="s">
        <v>162</v>
      </c>
      <c r="C130" s="12" t="s">
        <v>160</v>
      </c>
      <c r="D130" s="12" t="s">
        <v>23</v>
      </c>
      <c r="E130" s="11" t="s">
        <v>106</v>
      </c>
      <c r="F130" s="12" t="s">
        <v>19</v>
      </c>
      <c r="G130" s="11" t="s">
        <v>20</v>
      </c>
      <c r="H130" s="13">
        <v>25000</v>
      </c>
      <c r="I130" s="13">
        <f t="shared" si="44"/>
        <v>760</v>
      </c>
      <c r="J130" s="13">
        <f t="shared" si="45"/>
        <v>717.5</v>
      </c>
      <c r="K130" s="13">
        <v>0</v>
      </c>
      <c r="L130" s="13">
        <v>100</v>
      </c>
      <c r="M130" s="13">
        <f t="shared" si="46"/>
        <v>23422.5</v>
      </c>
    </row>
    <row r="131" spans="1:13" x14ac:dyDescent="0.25">
      <c r="A131" s="10">
        <v>100</v>
      </c>
      <c r="B131" s="11" t="s">
        <v>163</v>
      </c>
      <c r="C131" s="12" t="s">
        <v>160</v>
      </c>
      <c r="D131" s="12" t="s">
        <v>23</v>
      </c>
      <c r="E131" s="11" t="s">
        <v>106</v>
      </c>
      <c r="F131" s="12" t="s">
        <v>19</v>
      </c>
      <c r="G131" s="11" t="s">
        <v>20</v>
      </c>
      <c r="H131" s="13">
        <v>25000</v>
      </c>
      <c r="I131" s="13">
        <f t="shared" si="44"/>
        <v>760</v>
      </c>
      <c r="J131" s="13">
        <f t="shared" si="45"/>
        <v>717.5</v>
      </c>
      <c r="K131" s="13">
        <v>0</v>
      </c>
      <c r="L131" s="13">
        <v>0</v>
      </c>
      <c r="M131" s="13">
        <f t="shared" si="46"/>
        <v>23522.5</v>
      </c>
    </row>
    <row r="132" spans="1:13" x14ac:dyDescent="0.25">
      <c r="A132" s="10">
        <v>101</v>
      </c>
      <c r="B132" s="10" t="s">
        <v>164</v>
      </c>
      <c r="C132" s="29" t="s">
        <v>165</v>
      </c>
      <c r="D132" s="12" t="s">
        <v>23</v>
      </c>
      <c r="E132" s="10" t="s">
        <v>106</v>
      </c>
      <c r="F132" s="12" t="s">
        <v>19</v>
      </c>
      <c r="G132" s="10" t="s">
        <v>20</v>
      </c>
      <c r="H132" s="27">
        <v>25000</v>
      </c>
      <c r="I132" s="13">
        <f t="shared" si="44"/>
        <v>760</v>
      </c>
      <c r="J132" s="13">
        <f t="shared" si="45"/>
        <v>717.5</v>
      </c>
      <c r="K132" s="27">
        <v>0</v>
      </c>
      <c r="L132" s="27">
        <v>0</v>
      </c>
      <c r="M132" s="27">
        <f t="shared" si="46"/>
        <v>23522.5</v>
      </c>
    </row>
    <row r="133" spans="1:13" x14ac:dyDescent="0.25">
      <c r="A133" s="10">
        <v>102</v>
      </c>
      <c r="B133" s="10" t="s">
        <v>166</v>
      </c>
      <c r="C133" s="29" t="s">
        <v>160</v>
      </c>
      <c r="D133" s="29" t="s">
        <v>23</v>
      </c>
      <c r="E133" s="10" t="s">
        <v>106</v>
      </c>
      <c r="F133" s="12" t="s">
        <v>19</v>
      </c>
      <c r="G133" s="10" t="s">
        <v>20</v>
      </c>
      <c r="H133" s="27">
        <v>25000</v>
      </c>
      <c r="I133" s="13">
        <f t="shared" si="44"/>
        <v>760</v>
      </c>
      <c r="J133" s="13">
        <f t="shared" si="45"/>
        <v>717.5</v>
      </c>
      <c r="K133" s="27">
        <v>0</v>
      </c>
      <c r="L133" s="27">
        <v>2996.96</v>
      </c>
      <c r="M133" s="27">
        <f t="shared" si="46"/>
        <v>20525.54</v>
      </c>
    </row>
    <row r="134" spans="1:13" x14ac:dyDescent="0.25">
      <c r="A134" s="10">
        <v>103</v>
      </c>
      <c r="B134" s="10" t="s">
        <v>167</v>
      </c>
      <c r="C134" s="29" t="s">
        <v>168</v>
      </c>
      <c r="D134" s="29" t="s">
        <v>23</v>
      </c>
      <c r="E134" s="10" t="s">
        <v>106</v>
      </c>
      <c r="F134" s="12" t="s">
        <v>28</v>
      </c>
      <c r="G134" s="10" t="s">
        <v>20</v>
      </c>
      <c r="H134" s="13">
        <v>25000</v>
      </c>
      <c r="I134" s="13">
        <f t="shared" si="44"/>
        <v>760</v>
      </c>
      <c r="J134" s="13">
        <f t="shared" si="45"/>
        <v>717.5</v>
      </c>
      <c r="K134" s="13">
        <v>0</v>
      </c>
      <c r="L134" s="13">
        <v>5000</v>
      </c>
      <c r="M134" s="13">
        <f t="shared" si="46"/>
        <v>18522.5</v>
      </c>
    </row>
    <row r="135" spans="1:13" x14ac:dyDescent="0.25">
      <c r="A135" s="10">
        <v>104</v>
      </c>
      <c r="B135" s="10" t="s">
        <v>169</v>
      </c>
      <c r="C135" s="29" t="s">
        <v>90</v>
      </c>
      <c r="D135" s="29" t="s">
        <v>23</v>
      </c>
      <c r="E135" s="10" t="s">
        <v>106</v>
      </c>
      <c r="F135" s="12" t="s">
        <v>19</v>
      </c>
      <c r="G135" s="10" t="s">
        <v>20</v>
      </c>
      <c r="H135" s="27">
        <v>15000</v>
      </c>
      <c r="I135" s="13">
        <f t="shared" si="44"/>
        <v>456</v>
      </c>
      <c r="J135" s="13">
        <f t="shared" si="45"/>
        <v>430.5</v>
      </c>
      <c r="K135" s="27">
        <v>0</v>
      </c>
      <c r="L135" s="27">
        <v>0</v>
      </c>
      <c r="M135" s="27">
        <f t="shared" si="46"/>
        <v>14113.5</v>
      </c>
    </row>
    <row r="136" spans="1:13" x14ac:dyDescent="0.25">
      <c r="A136" s="10">
        <v>105</v>
      </c>
      <c r="B136" s="10" t="s">
        <v>170</v>
      </c>
      <c r="C136" s="29" t="s">
        <v>90</v>
      </c>
      <c r="D136" s="29" t="s">
        <v>23</v>
      </c>
      <c r="E136" s="10" t="s">
        <v>106</v>
      </c>
      <c r="F136" s="12" t="s">
        <v>19</v>
      </c>
      <c r="G136" s="10" t="s">
        <v>20</v>
      </c>
      <c r="H136" s="27">
        <v>25000</v>
      </c>
      <c r="I136" s="13">
        <f t="shared" si="44"/>
        <v>760</v>
      </c>
      <c r="J136" s="13">
        <f t="shared" si="45"/>
        <v>717.5</v>
      </c>
      <c r="K136" s="27">
        <v>0</v>
      </c>
      <c r="L136" s="27">
        <v>0</v>
      </c>
      <c r="M136" s="27">
        <f t="shared" si="46"/>
        <v>23522.5</v>
      </c>
    </row>
    <row r="137" spans="1:13" x14ac:dyDescent="0.25">
      <c r="A137" s="10">
        <v>106</v>
      </c>
      <c r="B137" s="10" t="s">
        <v>171</v>
      </c>
      <c r="C137" s="29" t="s">
        <v>172</v>
      </c>
      <c r="D137" s="29" t="s">
        <v>23</v>
      </c>
      <c r="E137" s="10" t="s">
        <v>106</v>
      </c>
      <c r="F137" s="12" t="s">
        <v>19</v>
      </c>
      <c r="G137" s="10" t="s">
        <v>20</v>
      </c>
      <c r="H137" s="27">
        <v>30000</v>
      </c>
      <c r="I137" s="13">
        <f t="shared" si="44"/>
        <v>912</v>
      </c>
      <c r="J137" s="13">
        <f t="shared" si="45"/>
        <v>861</v>
      </c>
      <c r="K137" s="27">
        <v>0</v>
      </c>
      <c r="L137" s="27">
        <v>0</v>
      </c>
      <c r="M137" s="27">
        <f t="shared" si="46"/>
        <v>28227</v>
      </c>
    </row>
    <row r="138" spans="1:13" s="28" customFormat="1" x14ac:dyDescent="0.25">
      <c r="A138" s="10">
        <v>107</v>
      </c>
      <c r="B138" s="11" t="s">
        <v>173</v>
      </c>
      <c r="C138" s="12" t="s">
        <v>90</v>
      </c>
      <c r="D138" s="12" t="s">
        <v>23</v>
      </c>
      <c r="E138" s="11" t="s">
        <v>106</v>
      </c>
      <c r="F138" s="12" t="s">
        <v>19</v>
      </c>
      <c r="G138" s="11" t="s">
        <v>20</v>
      </c>
      <c r="H138" s="13">
        <v>30000</v>
      </c>
      <c r="I138" s="13">
        <f t="shared" si="44"/>
        <v>912</v>
      </c>
      <c r="J138" s="13">
        <f t="shared" si="45"/>
        <v>861</v>
      </c>
      <c r="K138" s="13">
        <v>0</v>
      </c>
      <c r="L138" s="13">
        <v>0</v>
      </c>
      <c r="M138" s="13">
        <f t="shared" si="46"/>
        <v>28227</v>
      </c>
    </row>
    <row r="139" spans="1:13" x14ac:dyDescent="0.25">
      <c r="A139" s="10">
        <v>108</v>
      </c>
      <c r="B139" s="10" t="s">
        <v>174</v>
      </c>
      <c r="C139" s="29" t="s">
        <v>90</v>
      </c>
      <c r="D139" s="29" t="s">
        <v>23</v>
      </c>
      <c r="E139" s="10" t="s">
        <v>106</v>
      </c>
      <c r="F139" s="12" t="s">
        <v>19</v>
      </c>
      <c r="G139" s="10" t="s">
        <v>20</v>
      </c>
      <c r="H139" s="27">
        <v>25000</v>
      </c>
      <c r="I139" s="13">
        <f t="shared" si="44"/>
        <v>760</v>
      </c>
      <c r="J139" s="13">
        <f t="shared" si="45"/>
        <v>717.5</v>
      </c>
      <c r="K139" s="27">
        <v>0</v>
      </c>
      <c r="L139" s="27">
        <v>0</v>
      </c>
      <c r="M139" s="27">
        <f t="shared" si="46"/>
        <v>23522.5</v>
      </c>
    </row>
    <row r="140" spans="1:13" x14ac:dyDescent="0.25">
      <c r="A140" s="10">
        <v>109</v>
      </c>
      <c r="B140" s="10" t="s">
        <v>175</v>
      </c>
      <c r="C140" s="29" t="s">
        <v>90</v>
      </c>
      <c r="D140" s="29" t="s">
        <v>23</v>
      </c>
      <c r="E140" s="10" t="s">
        <v>106</v>
      </c>
      <c r="F140" s="12" t="s">
        <v>19</v>
      </c>
      <c r="G140" s="10" t="s">
        <v>20</v>
      </c>
      <c r="H140" s="27">
        <v>25000</v>
      </c>
      <c r="I140" s="13">
        <f t="shared" si="44"/>
        <v>760</v>
      </c>
      <c r="J140" s="13">
        <f t="shared" si="45"/>
        <v>717.5</v>
      </c>
      <c r="K140" s="27">
        <v>0</v>
      </c>
      <c r="L140" s="27">
        <v>0</v>
      </c>
      <c r="M140" s="27">
        <f t="shared" si="46"/>
        <v>23522.5</v>
      </c>
    </row>
    <row r="141" spans="1:13" x14ac:dyDescent="0.25">
      <c r="A141" s="10">
        <v>110</v>
      </c>
      <c r="B141" s="10" t="s">
        <v>176</v>
      </c>
      <c r="C141" s="29" t="s">
        <v>90</v>
      </c>
      <c r="D141" s="29" t="s">
        <v>23</v>
      </c>
      <c r="E141" s="10" t="s">
        <v>106</v>
      </c>
      <c r="F141" s="12" t="s">
        <v>19</v>
      </c>
      <c r="G141" s="10" t="s">
        <v>20</v>
      </c>
      <c r="H141" s="27">
        <v>25000</v>
      </c>
      <c r="I141" s="13">
        <f t="shared" si="44"/>
        <v>760</v>
      </c>
      <c r="J141" s="13">
        <f t="shared" si="45"/>
        <v>717.5</v>
      </c>
      <c r="K141" s="27">
        <v>0</v>
      </c>
      <c r="L141" s="27">
        <v>0</v>
      </c>
      <c r="M141" s="27">
        <f t="shared" si="46"/>
        <v>23522.5</v>
      </c>
    </row>
    <row r="142" spans="1:13" x14ac:dyDescent="0.25">
      <c r="A142" s="10">
        <v>111</v>
      </c>
      <c r="B142" s="10" t="s">
        <v>177</v>
      </c>
      <c r="C142" s="29" t="s">
        <v>90</v>
      </c>
      <c r="D142" s="29" t="s">
        <v>23</v>
      </c>
      <c r="E142" s="10" t="s">
        <v>106</v>
      </c>
      <c r="F142" s="12" t="s">
        <v>28</v>
      </c>
      <c r="G142" s="10" t="s">
        <v>20</v>
      </c>
      <c r="H142" s="27">
        <v>25000</v>
      </c>
      <c r="I142" s="13">
        <f t="shared" si="44"/>
        <v>760</v>
      </c>
      <c r="J142" s="13">
        <f t="shared" si="45"/>
        <v>717.5</v>
      </c>
      <c r="K142" s="27">
        <v>0</v>
      </c>
      <c r="L142" s="27">
        <v>0</v>
      </c>
      <c r="M142" s="27">
        <f t="shared" si="46"/>
        <v>23522.5</v>
      </c>
    </row>
    <row r="143" spans="1:13" x14ac:dyDescent="0.25">
      <c r="A143" s="10">
        <v>112</v>
      </c>
      <c r="B143" s="10" t="s">
        <v>178</v>
      </c>
      <c r="C143" s="29" t="s">
        <v>90</v>
      </c>
      <c r="D143" s="29" t="s">
        <v>23</v>
      </c>
      <c r="E143" s="10" t="s">
        <v>106</v>
      </c>
      <c r="F143" s="12" t="s">
        <v>19</v>
      </c>
      <c r="G143" s="10" t="s">
        <v>20</v>
      </c>
      <c r="H143" s="27">
        <v>30000</v>
      </c>
      <c r="I143" s="13">
        <f t="shared" si="44"/>
        <v>912</v>
      </c>
      <c r="J143" s="13">
        <f t="shared" si="45"/>
        <v>861</v>
      </c>
      <c r="K143" s="27">
        <v>0</v>
      </c>
      <c r="L143" s="27">
        <v>0</v>
      </c>
      <c r="M143" s="27">
        <f t="shared" si="46"/>
        <v>28227</v>
      </c>
    </row>
    <row r="144" spans="1:13" x14ac:dyDescent="0.25">
      <c r="A144" s="10">
        <v>113</v>
      </c>
      <c r="B144" s="10" t="s">
        <v>179</v>
      </c>
      <c r="C144" s="29" t="s">
        <v>180</v>
      </c>
      <c r="D144" s="29" t="s">
        <v>23</v>
      </c>
      <c r="E144" s="10" t="s">
        <v>106</v>
      </c>
      <c r="F144" s="12" t="s">
        <v>19</v>
      </c>
      <c r="G144" s="10" t="s">
        <v>20</v>
      </c>
      <c r="H144" s="13">
        <v>35000</v>
      </c>
      <c r="I144" s="13">
        <f t="shared" ref="I144:I207" si="48">H144*3.04%</f>
        <v>1064</v>
      </c>
      <c r="J144" s="13">
        <f t="shared" si="45"/>
        <v>1004.5</v>
      </c>
      <c r="K144" s="13">
        <v>0</v>
      </c>
      <c r="L144" s="13">
        <v>0</v>
      </c>
      <c r="M144" s="13">
        <f t="shared" si="46"/>
        <v>32931.5</v>
      </c>
    </row>
    <row r="145" spans="1:13" x14ac:dyDescent="0.25">
      <c r="A145" s="10">
        <v>114</v>
      </c>
      <c r="B145" s="11" t="s">
        <v>181</v>
      </c>
      <c r="C145" s="12" t="s">
        <v>25</v>
      </c>
      <c r="D145" s="12" t="s">
        <v>23</v>
      </c>
      <c r="E145" s="11" t="s">
        <v>106</v>
      </c>
      <c r="F145" s="12" t="s">
        <v>19</v>
      </c>
      <c r="G145" s="11" t="s">
        <v>20</v>
      </c>
      <c r="H145" s="13">
        <v>24200</v>
      </c>
      <c r="I145" s="13">
        <f t="shared" si="48"/>
        <v>735.68</v>
      </c>
      <c r="J145" s="13">
        <f t="shared" si="45"/>
        <v>694.54</v>
      </c>
      <c r="K145" s="13">
        <v>0</v>
      </c>
      <c r="L145" s="13">
        <v>0</v>
      </c>
      <c r="M145" s="13">
        <f t="shared" si="46"/>
        <v>22769.78</v>
      </c>
    </row>
    <row r="146" spans="1:13" x14ac:dyDescent="0.25">
      <c r="A146" s="10">
        <v>115</v>
      </c>
      <c r="B146" s="11" t="s">
        <v>182</v>
      </c>
      <c r="C146" s="12" t="s">
        <v>25</v>
      </c>
      <c r="D146" s="12" t="s">
        <v>23</v>
      </c>
      <c r="E146" s="11" t="s">
        <v>106</v>
      </c>
      <c r="F146" s="12" t="s">
        <v>19</v>
      </c>
      <c r="G146" s="11" t="s">
        <v>20</v>
      </c>
      <c r="H146" s="13">
        <v>25000</v>
      </c>
      <c r="I146" s="13">
        <f t="shared" si="48"/>
        <v>760</v>
      </c>
      <c r="J146" s="13">
        <f t="shared" si="45"/>
        <v>717.5</v>
      </c>
      <c r="K146" s="13">
        <v>0</v>
      </c>
      <c r="L146" s="13">
        <v>0</v>
      </c>
      <c r="M146" s="13">
        <f t="shared" si="46"/>
        <v>23522.5</v>
      </c>
    </row>
    <row r="147" spans="1:13" x14ac:dyDescent="0.25">
      <c r="A147" s="10">
        <v>116</v>
      </c>
      <c r="B147" s="11" t="s">
        <v>183</v>
      </c>
      <c r="C147" s="12" t="s">
        <v>44</v>
      </c>
      <c r="D147" s="12" t="s">
        <v>23</v>
      </c>
      <c r="E147" s="11" t="s">
        <v>106</v>
      </c>
      <c r="F147" s="12" t="s">
        <v>19</v>
      </c>
      <c r="G147" s="11" t="s">
        <v>20</v>
      </c>
      <c r="H147" s="13">
        <v>25000</v>
      </c>
      <c r="I147" s="13">
        <f t="shared" si="48"/>
        <v>760</v>
      </c>
      <c r="J147" s="13">
        <f t="shared" si="45"/>
        <v>717.5</v>
      </c>
      <c r="K147" s="13">
        <v>0</v>
      </c>
      <c r="L147" s="13">
        <v>0</v>
      </c>
      <c r="M147" s="13">
        <f t="shared" si="46"/>
        <v>23522.5</v>
      </c>
    </row>
    <row r="148" spans="1:13" x14ac:dyDescent="0.25">
      <c r="A148" s="10">
        <v>117</v>
      </c>
      <c r="B148" s="11" t="s">
        <v>184</v>
      </c>
      <c r="C148" s="12" t="s">
        <v>25</v>
      </c>
      <c r="D148" s="12" t="s">
        <v>23</v>
      </c>
      <c r="E148" s="11" t="s">
        <v>106</v>
      </c>
      <c r="F148" s="12" t="s">
        <v>19</v>
      </c>
      <c r="G148" s="11" t="s">
        <v>20</v>
      </c>
      <c r="H148" s="13">
        <v>25000</v>
      </c>
      <c r="I148" s="13">
        <f t="shared" si="48"/>
        <v>760</v>
      </c>
      <c r="J148" s="13">
        <f t="shared" ref="J148:J212" si="49">H148*2.87%</f>
        <v>717.5</v>
      </c>
      <c r="K148" s="13">
        <v>0</v>
      </c>
      <c r="L148" s="13">
        <v>0</v>
      </c>
      <c r="M148" s="13">
        <f t="shared" si="46"/>
        <v>23522.5</v>
      </c>
    </row>
    <row r="149" spans="1:13" x14ac:dyDescent="0.25">
      <c r="A149" s="10">
        <v>118</v>
      </c>
      <c r="B149" s="11" t="s">
        <v>185</v>
      </c>
      <c r="C149" s="12" t="s">
        <v>44</v>
      </c>
      <c r="D149" s="12" t="s">
        <v>23</v>
      </c>
      <c r="E149" s="11" t="s">
        <v>106</v>
      </c>
      <c r="F149" s="12" t="s">
        <v>19</v>
      </c>
      <c r="G149" s="11" t="s">
        <v>20</v>
      </c>
      <c r="H149" s="13">
        <v>25000</v>
      </c>
      <c r="I149" s="13">
        <f t="shared" si="48"/>
        <v>760</v>
      </c>
      <c r="J149" s="13">
        <f t="shared" si="49"/>
        <v>717.5</v>
      </c>
      <c r="K149" s="13">
        <v>0</v>
      </c>
      <c r="L149" s="13">
        <v>0</v>
      </c>
      <c r="M149" s="13">
        <f t="shared" si="46"/>
        <v>23522.5</v>
      </c>
    </row>
    <row r="150" spans="1:13" x14ac:dyDescent="0.25">
      <c r="A150" s="10">
        <v>119</v>
      </c>
      <c r="B150" s="11" t="s">
        <v>186</v>
      </c>
      <c r="C150" s="12" t="s">
        <v>44</v>
      </c>
      <c r="D150" s="12" t="s">
        <v>23</v>
      </c>
      <c r="E150" s="11" t="s">
        <v>106</v>
      </c>
      <c r="F150" s="12" t="s">
        <v>19</v>
      </c>
      <c r="G150" s="11" t="s">
        <v>20</v>
      </c>
      <c r="H150" s="13">
        <v>25000</v>
      </c>
      <c r="I150" s="13">
        <f t="shared" si="48"/>
        <v>760</v>
      </c>
      <c r="J150" s="13">
        <f t="shared" si="49"/>
        <v>717.5</v>
      </c>
      <c r="K150" s="13">
        <v>0</v>
      </c>
      <c r="L150" s="13">
        <v>0</v>
      </c>
      <c r="M150" s="13">
        <f t="shared" si="46"/>
        <v>23522.5</v>
      </c>
    </row>
    <row r="151" spans="1:13" x14ac:dyDescent="0.25">
      <c r="A151" s="10">
        <v>120</v>
      </c>
      <c r="B151" s="11" t="s">
        <v>187</v>
      </c>
      <c r="C151" s="12" t="s">
        <v>44</v>
      </c>
      <c r="D151" s="12" t="s">
        <v>23</v>
      </c>
      <c r="E151" s="11" t="s">
        <v>106</v>
      </c>
      <c r="F151" s="12" t="s">
        <v>19</v>
      </c>
      <c r="G151" s="11" t="s">
        <v>20</v>
      </c>
      <c r="H151" s="13">
        <v>25000</v>
      </c>
      <c r="I151" s="13">
        <f t="shared" si="48"/>
        <v>760</v>
      </c>
      <c r="J151" s="13">
        <f t="shared" si="49"/>
        <v>717.5</v>
      </c>
      <c r="K151" s="13">
        <v>0</v>
      </c>
      <c r="L151" s="13">
        <v>0</v>
      </c>
      <c r="M151" s="13">
        <f t="shared" si="46"/>
        <v>23522.5</v>
      </c>
    </row>
    <row r="152" spans="1:13" x14ac:dyDescent="0.25">
      <c r="A152" s="10">
        <v>121</v>
      </c>
      <c r="B152" s="11" t="s">
        <v>188</v>
      </c>
      <c r="C152" s="12" t="s">
        <v>90</v>
      </c>
      <c r="D152" s="12" t="s">
        <v>23</v>
      </c>
      <c r="E152" s="11" t="s">
        <v>106</v>
      </c>
      <c r="F152" s="12" t="s">
        <v>19</v>
      </c>
      <c r="G152" s="11" t="s">
        <v>20</v>
      </c>
      <c r="H152" s="13">
        <v>30000</v>
      </c>
      <c r="I152" s="13">
        <f t="shared" si="48"/>
        <v>912</v>
      </c>
      <c r="J152" s="13">
        <f t="shared" si="49"/>
        <v>861</v>
      </c>
      <c r="K152" s="13">
        <v>0</v>
      </c>
      <c r="L152" s="13">
        <v>7919.78</v>
      </c>
      <c r="M152" s="13">
        <f t="shared" si="46"/>
        <v>20307.22</v>
      </c>
    </row>
    <row r="153" spans="1:13" x14ac:dyDescent="0.25">
      <c r="A153" s="10">
        <v>122</v>
      </c>
      <c r="B153" s="11" t="s">
        <v>189</v>
      </c>
      <c r="C153" s="12" t="s">
        <v>25</v>
      </c>
      <c r="D153" s="12" t="s">
        <v>23</v>
      </c>
      <c r="E153" s="11" t="s">
        <v>106</v>
      </c>
      <c r="F153" s="12" t="s">
        <v>19</v>
      </c>
      <c r="G153" s="11" t="s">
        <v>20</v>
      </c>
      <c r="H153" s="13">
        <v>25000</v>
      </c>
      <c r="I153" s="13">
        <f t="shared" si="48"/>
        <v>760</v>
      </c>
      <c r="J153" s="13">
        <f t="shared" si="49"/>
        <v>717.5</v>
      </c>
      <c r="K153" s="13">
        <v>0</v>
      </c>
      <c r="L153" s="13">
        <v>1919.78</v>
      </c>
      <c r="M153" s="13">
        <f t="shared" si="46"/>
        <v>21602.720000000001</v>
      </c>
    </row>
    <row r="154" spans="1:13" x14ac:dyDescent="0.25">
      <c r="A154" s="10">
        <v>123</v>
      </c>
      <c r="B154" s="11" t="s">
        <v>190</v>
      </c>
      <c r="C154" s="12" t="s">
        <v>25</v>
      </c>
      <c r="D154" s="12" t="s">
        <v>23</v>
      </c>
      <c r="E154" s="11" t="s">
        <v>106</v>
      </c>
      <c r="F154" s="12" t="s">
        <v>19</v>
      </c>
      <c r="G154" s="11" t="s">
        <v>20</v>
      </c>
      <c r="H154" s="13">
        <v>20000</v>
      </c>
      <c r="I154" s="13">
        <f t="shared" si="48"/>
        <v>608</v>
      </c>
      <c r="J154" s="13">
        <f t="shared" si="49"/>
        <v>574</v>
      </c>
      <c r="K154" s="13">
        <v>0</v>
      </c>
      <c r="L154" s="13">
        <v>0</v>
      </c>
      <c r="M154" s="13">
        <f t="shared" si="46"/>
        <v>18818</v>
      </c>
    </row>
    <row r="155" spans="1:13" x14ac:dyDescent="0.25">
      <c r="A155" s="10">
        <v>124</v>
      </c>
      <c r="B155" s="11" t="s">
        <v>191</v>
      </c>
      <c r="C155" s="12" t="s">
        <v>25</v>
      </c>
      <c r="D155" s="12" t="s">
        <v>23</v>
      </c>
      <c r="E155" s="11" t="s">
        <v>106</v>
      </c>
      <c r="F155" s="12" t="s">
        <v>19</v>
      </c>
      <c r="G155" s="11" t="s">
        <v>20</v>
      </c>
      <c r="H155" s="13">
        <v>25000</v>
      </c>
      <c r="I155" s="13">
        <f t="shared" si="48"/>
        <v>760</v>
      </c>
      <c r="J155" s="13">
        <f t="shared" si="49"/>
        <v>717.5</v>
      </c>
      <c r="K155" s="13">
        <v>0</v>
      </c>
      <c r="L155" s="13">
        <v>0</v>
      </c>
      <c r="M155" s="13">
        <f t="shared" si="46"/>
        <v>23522.5</v>
      </c>
    </row>
    <row r="156" spans="1:13" x14ac:dyDescent="0.25">
      <c r="A156" s="10">
        <v>125</v>
      </c>
      <c r="B156" s="11" t="s">
        <v>192</v>
      </c>
      <c r="C156" s="12" t="s">
        <v>25</v>
      </c>
      <c r="D156" s="12" t="s">
        <v>23</v>
      </c>
      <c r="E156" s="11" t="s">
        <v>106</v>
      </c>
      <c r="F156" s="12" t="s">
        <v>19</v>
      </c>
      <c r="G156" s="11" t="s">
        <v>20</v>
      </c>
      <c r="H156" s="13">
        <v>25000</v>
      </c>
      <c r="I156" s="13">
        <f t="shared" si="48"/>
        <v>760</v>
      </c>
      <c r="J156" s="13">
        <f t="shared" si="49"/>
        <v>717.5</v>
      </c>
      <c r="K156" s="13">
        <v>0</v>
      </c>
      <c r="L156" s="13">
        <v>0</v>
      </c>
      <c r="M156" s="13">
        <f t="shared" si="46"/>
        <v>23522.5</v>
      </c>
    </row>
    <row r="157" spans="1:13" x14ac:dyDescent="0.25">
      <c r="A157" s="10">
        <v>126</v>
      </c>
      <c r="B157" s="11" t="s">
        <v>193</v>
      </c>
      <c r="C157" s="12" t="s">
        <v>44</v>
      </c>
      <c r="D157" s="12" t="s">
        <v>23</v>
      </c>
      <c r="E157" s="11" t="s">
        <v>106</v>
      </c>
      <c r="F157" s="12" t="s">
        <v>19</v>
      </c>
      <c r="G157" s="11" t="s">
        <v>20</v>
      </c>
      <c r="H157" s="13">
        <v>20000</v>
      </c>
      <c r="I157" s="13">
        <f t="shared" si="48"/>
        <v>608</v>
      </c>
      <c r="J157" s="13">
        <f t="shared" si="49"/>
        <v>574</v>
      </c>
      <c r="K157" s="13">
        <v>0</v>
      </c>
      <c r="L157" s="13">
        <v>0</v>
      </c>
      <c r="M157" s="13">
        <f t="shared" si="46"/>
        <v>18818</v>
      </c>
    </row>
    <row r="158" spans="1:13" x14ac:dyDescent="0.25">
      <c r="A158" s="10">
        <v>127</v>
      </c>
      <c r="B158" s="11" t="s">
        <v>194</v>
      </c>
      <c r="C158" s="12" t="s">
        <v>52</v>
      </c>
      <c r="D158" s="12" t="s">
        <v>23</v>
      </c>
      <c r="E158" s="11" t="s">
        <v>106</v>
      </c>
      <c r="F158" s="12" t="s">
        <v>28</v>
      </c>
      <c r="G158" s="11" t="s">
        <v>20</v>
      </c>
      <c r="H158" s="13">
        <v>15000</v>
      </c>
      <c r="I158" s="13">
        <f t="shared" si="48"/>
        <v>456</v>
      </c>
      <c r="J158" s="13">
        <f t="shared" si="49"/>
        <v>430.5</v>
      </c>
      <c r="K158" s="27">
        <v>0</v>
      </c>
      <c r="L158" s="27">
        <v>0</v>
      </c>
      <c r="M158" s="27">
        <f t="shared" si="46"/>
        <v>14113.5</v>
      </c>
    </row>
    <row r="159" spans="1:13" x14ac:dyDescent="0.25">
      <c r="A159" s="10">
        <v>128</v>
      </c>
      <c r="B159" s="11" t="s">
        <v>195</v>
      </c>
      <c r="C159" s="12" t="s">
        <v>52</v>
      </c>
      <c r="D159" s="12" t="s">
        <v>23</v>
      </c>
      <c r="E159" s="11" t="s">
        <v>106</v>
      </c>
      <c r="F159" s="12" t="s">
        <v>28</v>
      </c>
      <c r="G159" s="11" t="s">
        <v>20</v>
      </c>
      <c r="H159" s="13">
        <v>25000</v>
      </c>
      <c r="I159" s="13">
        <f t="shared" si="48"/>
        <v>760</v>
      </c>
      <c r="J159" s="13">
        <f t="shared" si="49"/>
        <v>717.5</v>
      </c>
      <c r="K159" s="13">
        <v>0</v>
      </c>
      <c r="L159" s="13">
        <v>0</v>
      </c>
      <c r="M159" s="13">
        <f t="shared" si="46"/>
        <v>23522.5</v>
      </c>
    </row>
    <row r="160" spans="1:13" x14ac:dyDescent="0.25">
      <c r="A160" s="10">
        <v>129</v>
      </c>
      <c r="B160" s="11" t="s">
        <v>196</v>
      </c>
      <c r="C160" s="12" t="s">
        <v>197</v>
      </c>
      <c r="D160" s="12" t="s">
        <v>23</v>
      </c>
      <c r="E160" s="11" t="s">
        <v>106</v>
      </c>
      <c r="F160" s="12" t="s">
        <v>28</v>
      </c>
      <c r="G160" s="11" t="s">
        <v>20</v>
      </c>
      <c r="H160" s="13">
        <v>25000</v>
      </c>
      <c r="I160" s="13">
        <f t="shared" si="48"/>
        <v>760</v>
      </c>
      <c r="J160" s="13">
        <f t="shared" si="49"/>
        <v>717.5</v>
      </c>
      <c r="K160" s="13">
        <v>0</v>
      </c>
      <c r="L160" s="13">
        <v>240</v>
      </c>
      <c r="M160" s="13">
        <f t="shared" si="46"/>
        <v>23282.5</v>
      </c>
    </row>
    <row r="161" spans="1:15" x14ac:dyDescent="0.25">
      <c r="A161" s="10">
        <v>130</v>
      </c>
      <c r="B161" s="11" t="s">
        <v>198</v>
      </c>
      <c r="C161" s="12" t="s">
        <v>52</v>
      </c>
      <c r="D161" s="12" t="s">
        <v>23</v>
      </c>
      <c r="E161" s="11" t="s">
        <v>106</v>
      </c>
      <c r="F161" s="12" t="s">
        <v>28</v>
      </c>
      <c r="G161" s="11" t="s">
        <v>20</v>
      </c>
      <c r="H161" s="13">
        <v>25000</v>
      </c>
      <c r="I161" s="13">
        <f t="shared" si="48"/>
        <v>760</v>
      </c>
      <c r="J161" s="13">
        <f t="shared" si="49"/>
        <v>717.5</v>
      </c>
      <c r="K161" s="13">
        <v>0</v>
      </c>
      <c r="L161" s="13">
        <v>0</v>
      </c>
      <c r="M161" s="13">
        <f t="shared" si="46"/>
        <v>23522.5</v>
      </c>
    </row>
    <row r="162" spans="1:15" x14ac:dyDescent="0.25">
      <c r="A162" s="10">
        <v>131</v>
      </c>
      <c r="B162" s="11" t="s">
        <v>199</v>
      </c>
      <c r="C162" s="12" t="s">
        <v>52</v>
      </c>
      <c r="D162" s="12" t="s">
        <v>23</v>
      </c>
      <c r="E162" s="11" t="s">
        <v>106</v>
      </c>
      <c r="F162" s="12" t="s">
        <v>28</v>
      </c>
      <c r="G162" s="11" t="s">
        <v>20</v>
      </c>
      <c r="H162" s="13">
        <v>15000</v>
      </c>
      <c r="I162" s="13">
        <f t="shared" si="48"/>
        <v>456</v>
      </c>
      <c r="J162" s="13">
        <f t="shared" si="49"/>
        <v>430.5</v>
      </c>
      <c r="K162" s="13">
        <v>0</v>
      </c>
      <c r="L162" s="13">
        <v>0</v>
      </c>
      <c r="M162" s="13">
        <f t="shared" si="46"/>
        <v>14113.5</v>
      </c>
    </row>
    <row r="163" spans="1:15" x14ac:dyDescent="0.25">
      <c r="A163" s="10">
        <v>132</v>
      </c>
      <c r="B163" s="11" t="s">
        <v>200</v>
      </c>
      <c r="C163" s="12" t="s">
        <v>22</v>
      </c>
      <c r="D163" s="12" t="s">
        <v>23</v>
      </c>
      <c r="E163" s="11" t="s">
        <v>106</v>
      </c>
      <c r="F163" s="12" t="s">
        <v>28</v>
      </c>
      <c r="G163" s="11" t="s">
        <v>20</v>
      </c>
      <c r="H163" s="13">
        <v>25000</v>
      </c>
      <c r="I163" s="13">
        <f t="shared" si="48"/>
        <v>760</v>
      </c>
      <c r="J163" s="13">
        <f t="shared" si="49"/>
        <v>717.5</v>
      </c>
      <c r="K163" s="13">
        <v>0</v>
      </c>
      <c r="L163" s="13">
        <v>0</v>
      </c>
      <c r="M163" s="13">
        <f t="shared" si="46"/>
        <v>23522.5</v>
      </c>
    </row>
    <row r="164" spans="1:15" x14ac:dyDescent="0.25">
      <c r="A164" s="10">
        <v>133</v>
      </c>
      <c r="B164" s="11" t="s">
        <v>201</v>
      </c>
      <c r="C164" s="12" t="s">
        <v>22</v>
      </c>
      <c r="D164" s="12" t="s">
        <v>23</v>
      </c>
      <c r="E164" s="11" t="s">
        <v>106</v>
      </c>
      <c r="F164" s="12" t="s">
        <v>28</v>
      </c>
      <c r="G164" s="11" t="s">
        <v>20</v>
      </c>
      <c r="H164" s="13">
        <v>25000</v>
      </c>
      <c r="I164" s="13">
        <f t="shared" si="48"/>
        <v>760</v>
      </c>
      <c r="J164" s="13">
        <f t="shared" si="49"/>
        <v>717.5</v>
      </c>
      <c r="K164" s="13">
        <v>0</v>
      </c>
      <c r="L164" s="13">
        <v>3500</v>
      </c>
      <c r="M164" s="13">
        <f t="shared" si="46"/>
        <v>20022.5</v>
      </c>
    </row>
    <row r="165" spans="1:15" x14ac:dyDescent="0.25">
      <c r="A165" s="10">
        <v>134</v>
      </c>
      <c r="B165" s="11" t="s">
        <v>202</v>
      </c>
      <c r="C165" s="12" t="s">
        <v>22</v>
      </c>
      <c r="D165" s="12" t="s">
        <v>23</v>
      </c>
      <c r="E165" s="11" t="s">
        <v>106</v>
      </c>
      <c r="F165" s="12" t="s">
        <v>28</v>
      </c>
      <c r="G165" s="11" t="s">
        <v>20</v>
      </c>
      <c r="H165" s="13">
        <v>25000</v>
      </c>
      <c r="I165" s="13">
        <f t="shared" si="48"/>
        <v>760</v>
      </c>
      <c r="J165" s="13">
        <f t="shared" si="49"/>
        <v>717.5</v>
      </c>
      <c r="K165" s="13">
        <v>0</v>
      </c>
      <c r="L165" s="13">
        <v>0</v>
      </c>
      <c r="M165" s="13">
        <f t="shared" si="46"/>
        <v>23522.5</v>
      </c>
    </row>
    <row r="166" spans="1:15" x14ac:dyDescent="0.25">
      <c r="A166" s="10">
        <v>135</v>
      </c>
      <c r="B166" s="11" t="s">
        <v>203</v>
      </c>
      <c r="C166" s="12" t="s">
        <v>22</v>
      </c>
      <c r="D166" s="12" t="s">
        <v>23</v>
      </c>
      <c r="E166" s="11" t="s">
        <v>106</v>
      </c>
      <c r="F166" s="12" t="s">
        <v>28</v>
      </c>
      <c r="G166" s="11" t="s">
        <v>20</v>
      </c>
      <c r="H166" s="13">
        <v>25000</v>
      </c>
      <c r="I166" s="13">
        <f t="shared" si="48"/>
        <v>760</v>
      </c>
      <c r="J166" s="13">
        <f t="shared" si="49"/>
        <v>717.5</v>
      </c>
      <c r="K166" s="13">
        <v>0</v>
      </c>
      <c r="L166" s="13">
        <v>4206.0200000000004</v>
      </c>
      <c r="M166" s="13">
        <f t="shared" si="46"/>
        <v>19316.48</v>
      </c>
    </row>
    <row r="167" spans="1:15" x14ac:dyDescent="0.25">
      <c r="A167" s="10">
        <v>136</v>
      </c>
      <c r="B167" s="11" t="s">
        <v>204</v>
      </c>
      <c r="C167" s="12" t="s">
        <v>22</v>
      </c>
      <c r="D167" s="12" t="s">
        <v>23</v>
      </c>
      <c r="E167" s="11" t="s">
        <v>106</v>
      </c>
      <c r="F167" s="12" t="s">
        <v>28</v>
      </c>
      <c r="G167" s="11" t="s">
        <v>20</v>
      </c>
      <c r="H167" s="13">
        <v>25000</v>
      </c>
      <c r="I167" s="13">
        <f t="shared" si="48"/>
        <v>760</v>
      </c>
      <c r="J167" s="13">
        <f t="shared" si="49"/>
        <v>717.5</v>
      </c>
      <c r="K167" s="13">
        <v>0</v>
      </c>
      <c r="L167" s="13">
        <v>1000</v>
      </c>
      <c r="M167" s="13">
        <f t="shared" si="46"/>
        <v>22522.5</v>
      </c>
    </row>
    <row r="168" spans="1:15" x14ac:dyDescent="0.25">
      <c r="A168" s="10">
        <v>137</v>
      </c>
      <c r="B168" s="11" t="s">
        <v>205</v>
      </c>
      <c r="C168" s="12" t="s">
        <v>22</v>
      </c>
      <c r="D168" s="12" t="s">
        <v>23</v>
      </c>
      <c r="E168" s="11" t="s">
        <v>106</v>
      </c>
      <c r="F168" s="12" t="s">
        <v>28</v>
      </c>
      <c r="G168" s="11" t="s">
        <v>20</v>
      </c>
      <c r="H168" s="13">
        <v>25000</v>
      </c>
      <c r="I168" s="13">
        <f t="shared" si="48"/>
        <v>760</v>
      </c>
      <c r="J168" s="13">
        <f t="shared" si="49"/>
        <v>717.5</v>
      </c>
      <c r="K168" s="13">
        <v>0</v>
      </c>
      <c r="L168" s="13">
        <v>0</v>
      </c>
      <c r="M168" s="13">
        <f t="shared" si="46"/>
        <v>23522.5</v>
      </c>
    </row>
    <row r="169" spans="1:15" x14ac:dyDescent="0.25">
      <c r="A169" s="10">
        <v>138</v>
      </c>
      <c r="B169" s="11" t="s">
        <v>206</v>
      </c>
      <c r="C169" s="12" t="s">
        <v>22</v>
      </c>
      <c r="D169" s="12" t="s">
        <v>23</v>
      </c>
      <c r="E169" s="11" t="s">
        <v>106</v>
      </c>
      <c r="F169" s="12" t="s">
        <v>28</v>
      </c>
      <c r="G169" s="11" t="s">
        <v>20</v>
      </c>
      <c r="H169" s="13">
        <v>25000</v>
      </c>
      <c r="I169" s="13">
        <f t="shared" si="48"/>
        <v>760</v>
      </c>
      <c r="J169" s="13">
        <f t="shared" si="49"/>
        <v>717.5</v>
      </c>
      <c r="K169" s="13">
        <v>0</v>
      </c>
      <c r="L169" s="13">
        <v>100</v>
      </c>
      <c r="M169" s="13">
        <f t="shared" si="46"/>
        <v>23422.5</v>
      </c>
    </row>
    <row r="170" spans="1:15" x14ac:dyDescent="0.25">
      <c r="A170" s="10">
        <v>139</v>
      </c>
      <c r="B170" s="11" t="s">
        <v>207</v>
      </c>
      <c r="C170" s="12" t="s">
        <v>22</v>
      </c>
      <c r="D170" s="12" t="s">
        <v>23</v>
      </c>
      <c r="E170" s="11" t="s">
        <v>106</v>
      </c>
      <c r="F170" s="12" t="s">
        <v>28</v>
      </c>
      <c r="G170" s="11" t="s">
        <v>20</v>
      </c>
      <c r="H170" s="13">
        <v>25000</v>
      </c>
      <c r="I170" s="13">
        <f t="shared" si="48"/>
        <v>760</v>
      </c>
      <c r="J170" s="13">
        <f t="shared" si="49"/>
        <v>717.5</v>
      </c>
      <c r="K170" s="13">
        <v>0</v>
      </c>
      <c r="L170" s="13">
        <v>2435.02</v>
      </c>
      <c r="M170" s="13">
        <f t="shared" si="46"/>
        <v>21087.48</v>
      </c>
    </row>
    <row r="171" spans="1:15" x14ac:dyDescent="0.25">
      <c r="A171" s="10">
        <v>140</v>
      </c>
      <c r="B171" s="11" t="s">
        <v>208</v>
      </c>
      <c r="C171" s="12" t="s">
        <v>22</v>
      </c>
      <c r="D171" s="12" t="s">
        <v>23</v>
      </c>
      <c r="E171" s="11" t="s">
        <v>106</v>
      </c>
      <c r="F171" s="12" t="s">
        <v>19</v>
      </c>
      <c r="G171" s="11" t="s">
        <v>20</v>
      </c>
      <c r="H171" s="13">
        <v>25000</v>
      </c>
      <c r="I171" s="13">
        <f t="shared" si="48"/>
        <v>760</v>
      </c>
      <c r="J171" s="13">
        <f t="shared" si="49"/>
        <v>717.5</v>
      </c>
      <c r="K171" s="13">
        <v>0</v>
      </c>
      <c r="L171" s="13">
        <v>0</v>
      </c>
      <c r="M171" s="13">
        <f t="shared" si="46"/>
        <v>23522.5</v>
      </c>
    </row>
    <row r="172" spans="1:15" x14ac:dyDescent="0.25">
      <c r="A172" s="10">
        <v>141</v>
      </c>
      <c r="B172" s="11" t="s">
        <v>209</v>
      </c>
      <c r="C172" s="12" t="s">
        <v>22</v>
      </c>
      <c r="D172" s="12" t="s">
        <v>23</v>
      </c>
      <c r="E172" s="11" t="s">
        <v>106</v>
      </c>
      <c r="F172" s="12" t="s">
        <v>28</v>
      </c>
      <c r="G172" s="11" t="s">
        <v>20</v>
      </c>
      <c r="H172" s="13">
        <v>25000</v>
      </c>
      <c r="I172" s="13">
        <f t="shared" si="48"/>
        <v>760</v>
      </c>
      <c r="J172" s="13">
        <f t="shared" si="49"/>
        <v>717.5</v>
      </c>
      <c r="K172" s="13">
        <v>0</v>
      </c>
      <c r="L172" s="13">
        <v>1500</v>
      </c>
      <c r="M172" s="13">
        <f t="shared" si="46"/>
        <v>22022.5</v>
      </c>
    </row>
    <row r="173" spans="1:15" x14ac:dyDescent="0.25">
      <c r="A173" s="10">
        <v>142</v>
      </c>
      <c r="B173" s="11" t="s">
        <v>210</v>
      </c>
      <c r="C173" s="12" t="s">
        <v>22</v>
      </c>
      <c r="D173" s="12" t="s">
        <v>23</v>
      </c>
      <c r="E173" s="11" t="s">
        <v>106</v>
      </c>
      <c r="F173" s="12" t="s">
        <v>28</v>
      </c>
      <c r="G173" s="11" t="s">
        <v>20</v>
      </c>
      <c r="H173" s="13">
        <v>25000</v>
      </c>
      <c r="I173" s="13">
        <f t="shared" si="48"/>
        <v>760</v>
      </c>
      <c r="J173" s="13">
        <f t="shared" si="49"/>
        <v>717.5</v>
      </c>
      <c r="K173" s="13">
        <v>0</v>
      </c>
      <c r="L173" s="13">
        <v>0</v>
      </c>
      <c r="M173" s="13">
        <f t="shared" si="46"/>
        <v>23522.5</v>
      </c>
    </row>
    <row r="174" spans="1:15" x14ac:dyDescent="0.25">
      <c r="A174" s="10">
        <v>143</v>
      </c>
      <c r="B174" s="11" t="s">
        <v>211</v>
      </c>
      <c r="C174" s="12" t="s">
        <v>22</v>
      </c>
      <c r="D174" s="12" t="s">
        <v>23</v>
      </c>
      <c r="E174" s="11" t="s">
        <v>106</v>
      </c>
      <c r="F174" s="12" t="s">
        <v>28</v>
      </c>
      <c r="G174" s="11" t="s">
        <v>20</v>
      </c>
      <c r="H174" s="13">
        <v>10000</v>
      </c>
      <c r="I174" s="13">
        <f t="shared" si="48"/>
        <v>304</v>
      </c>
      <c r="J174" s="13">
        <f t="shared" si="49"/>
        <v>287</v>
      </c>
      <c r="K174" s="13">
        <v>0</v>
      </c>
      <c r="L174" s="13">
        <v>0</v>
      </c>
      <c r="M174" s="13">
        <f t="shared" si="46"/>
        <v>9409</v>
      </c>
    </row>
    <row r="175" spans="1:15" x14ac:dyDescent="0.25">
      <c r="A175" s="10">
        <v>144</v>
      </c>
      <c r="B175" s="11" t="s">
        <v>212</v>
      </c>
      <c r="C175" s="12" t="s">
        <v>22</v>
      </c>
      <c r="D175" s="12" t="s">
        <v>23</v>
      </c>
      <c r="E175" s="11" t="s">
        <v>106</v>
      </c>
      <c r="F175" s="12" t="s">
        <v>19</v>
      </c>
      <c r="G175" s="11" t="s">
        <v>20</v>
      </c>
      <c r="H175" s="13">
        <v>25000</v>
      </c>
      <c r="I175" s="13">
        <f t="shared" si="48"/>
        <v>760</v>
      </c>
      <c r="J175" s="13">
        <f t="shared" si="49"/>
        <v>717.5</v>
      </c>
      <c r="K175" s="13">
        <v>0</v>
      </c>
      <c r="L175" s="13">
        <v>0</v>
      </c>
      <c r="M175" s="13">
        <f t="shared" si="46"/>
        <v>23522.5</v>
      </c>
      <c r="O175" s="30"/>
    </row>
    <row r="176" spans="1:15" x14ac:dyDescent="0.25">
      <c r="A176" s="10">
        <v>145</v>
      </c>
      <c r="B176" s="11" t="s">
        <v>213</v>
      </c>
      <c r="C176" s="12" t="s">
        <v>22</v>
      </c>
      <c r="D176" s="12" t="s">
        <v>23</v>
      </c>
      <c r="E176" s="11" t="s">
        <v>106</v>
      </c>
      <c r="F176" s="12" t="s">
        <v>28</v>
      </c>
      <c r="G176" s="11" t="s">
        <v>20</v>
      </c>
      <c r="H176" s="13">
        <v>25000</v>
      </c>
      <c r="I176" s="13">
        <f t="shared" si="48"/>
        <v>760</v>
      </c>
      <c r="J176" s="13">
        <f t="shared" si="49"/>
        <v>717.5</v>
      </c>
      <c r="K176" s="13">
        <v>0</v>
      </c>
      <c r="L176" s="13">
        <v>1500</v>
      </c>
      <c r="M176" s="13">
        <f t="shared" si="46"/>
        <v>22022.5</v>
      </c>
    </row>
    <row r="177" spans="1:13" x14ac:dyDescent="0.25">
      <c r="A177" s="10">
        <v>146</v>
      </c>
      <c r="B177" s="10" t="s">
        <v>214</v>
      </c>
      <c r="C177" s="29" t="s">
        <v>90</v>
      </c>
      <c r="D177" s="12" t="s">
        <v>23</v>
      </c>
      <c r="E177" s="10" t="s">
        <v>106</v>
      </c>
      <c r="F177" s="12" t="s">
        <v>19</v>
      </c>
      <c r="G177" s="10" t="s">
        <v>20</v>
      </c>
      <c r="H177" s="27">
        <v>25000</v>
      </c>
      <c r="I177" s="13">
        <f t="shared" si="48"/>
        <v>760</v>
      </c>
      <c r="J177" s="13">
        <f t="shared" si="49"/>
        <v>717.5</v>
      </c>
      <c r="K177" s="27">
        <v>0</v>
      </c>
      <c r="L177" s="27">
        <v>0</v>
      </c>
      <c r="M177" s="27">
        <f t="shared" si="46"/>
        <v>23522.5</v>
      </c>
    </row>
    <row r="178" spans="1:13" x14ac:dyDescent="0.25">
      <c r="A178" s="10">
        <v>147</v>
      </c>
      <c r="B178" s="11" t="s">
        <v>215</v>
      </c>
      <c r="C178" s="12" t="s">
        <v>22</v>
      </c>
      <c r="D178" s="12" t="s">
        <v>23</v>
      </c>
      <c r="E178" s="11" t="s">
        <v>106</v>
      </c>
      <c r="F178" s="12" t="s">
        <v>28</v>
      </c>
      <c r="G178" s="11" t="s">
        <v>20</v>
      </c>
      <c r="H178" s="13">
        <v>25000</v>
      </c>
      <c r="I178" s="13">
        <f t="shared" si="48"/>
        <v>760</v>
      </c>
      <c r="J178" s="13">
        <f t="shared" si="49"/>
        <v>717.5</v>
      </c>
      <c r="K178" s="13">
        <v>0</v>
      </c>
      <c r="L178" s="13">
        <v>0</v>
      </c>
      <c r="M178" s="13">
        <f t="shared" si="46"/>
        <v>23522.5</v>
      </c>
    </row>
    <row r="179" spans="1:13" x14ac:dyDescent="0.25">
      <c r="A179" s="10">
        <v>148</v>
      </c>
      <c r="B179" s="11" t="s">
        <v>216</v>
      </c>
      <c r="C179" s="29" t="s">
        <v>22</v>
      </c>
      <c r="D179" s="12" t="s">
        <v>23</v>
      </c>
      <c r="E179" s="11" t="s">
        <v>106</v>
      </c>
      <c r="F179" s="12" t="s">
        <v>28</v>
      </c>
      <c r="G179" s="11" t="s">
        <v>20</v>
      </c>
      <c r="H179" s="31">
        <v>12000</v>
      </c>
      <c r="I179" s="13">
        <f t="shared" si="48"/>
        <v>364.8</v>
      </c>
      <c r="J179" s="13">
        <f t="shared" si="49"/>
        <v>344.4</v>
      </c>
      <c r="K179" s="31">
        <v>0</v>
      </c>
      <c r="L179" s="31">
        <v>0</v>
      </c>
      <c r="M179" s="13">
        <f t="shared" si="46"/>
        <v>11290.800000000001</v>
      </c>
    </row>
    <row r="180" spans="1:13" x14ac:dyDescent="0.25">
      <c r="A180" s="10">
        <v>149</v>
      </c>
      <c r="B180" s="11" t="s">
        <v>217</v>
      </c>
      <c r="C180" s="12" t="s">
        <v>22</v>
      </c>
      <c r="D180" s="12" t="s">
        <v>23</v>
      </c>
      <c r="E180" s="11" t="s">
        <v>106</v>
      </c>
      <c r="F180" s="12" t="s">
        <v>28</v>
      </c>
      <c r="G180" s="11" t="s">
        <v>20</v>
      </c>
      <c r="H180" s="31">
        <v>12000</v>
      </c>
      <c r="I180" s="13">
        <f t="shared" si="48"/>
        <v>364.8</v>
      </c>
      <c r="J180" s="13">
        <f t="shared" si="49"/>
        <v>344.4</v>
      </c>
      <c r="K180" s="31">
        <v>0</v>
      </c>
      <c r="L180" s="31">
        <v>0</v>
      </c>
      <c r="M180" s="13">
        <f t="shared" si="46"/>
        <v>11290.800000000001</v>
      </c>
    </row>
    <row r="181" spans="1:13" x14ac:dyDescent="0.25">
      <c r="A181" s="10">
        <v>150</v>
      </c>
      <c r="B181" s="11" t="s">
        <v>218</v>
      </c>
      <c r="C181" s="12" t="s">
        <v>22</v>
      </c>
      <c r="D181" s="12" t="s">
        <v>23</v>
      </c>
      <c r="E181" s="11" t="s">
        <v>106</v>
      </c>
      <c r="F181" s="12" t="s">
        <v>28</v>
      </c>
      <c r="G181" s="11" t="s">
        <v>20</v>
      </c>
      <c r="H181" s="31">
        <v>30000</v>
      </c>
      <c r="I181" s="13">
        <f>H181*3.04%</f>
        <v>912</v>
      </c>
      <c r="J181" s="13">
        <f t="shared" si="49"/>
        <v>861</v>
      </c>
      <c r="K181" s="31">
        <v>0</v>
      </c>
      <c r="L181" s="31">
        <v>1000</v>
      </c>
      <c r="M181" s="13">
        <f t="shared" si="46"/>
        <v>27227</v>
      </c>
    </row>
    <row r="182" spans="1:13" x14ac:dyDescent="0.25">
      <c r="A182" s="10">
        <v>151</v>
      </c>
      <c r="B182" s="11" t="s">
        <v>219</v>
      </c>
      <c r="C182" s="12" t="s">
        <v>52</v>
      </c>
      <c r="D182" s="12" t="s">
        <v>23</v>
      </c>
      <c r="E182" s="11" t="s">
        <v>106</v>
      </c>
      <c r="F182" s="12" t="s">
        <v>19</v>
      </c>
      <c r="G182" s="11" t="s">
        <v>20</v>
      </c>
      <c r="H182" s="31">
        <v>25000</v>
      </c>
      <c r="I182" s="13">
        <f>H182*3.04%</f>
        <v>760</v>
      </c>
      <c r="J182" s="13">
        <f t="shared" si="49"/>
        <v>717.5</v>
      </c>
      <c r="K182" s="31">
        <v>0</v>
      </c>
      <c r="L182" s="31">
        <v>0</v>
      </c>
      <c r="M182" s="13">
        <f>H182-I182-J182-K182-L182</f>
        <v>23522.5</v>
      </c>
    </row>
    <row r="183" spans="1:13" x14ac:dyDescent="0.25">
      <c r="A183" s="10">
        <v>152</v>
      </c>
      <c r="B183" s="11" t="s">
        <v>220</v>
      </c>
      <c r="C183" s="12" t="s">
        <v>52</v>
      </c>
      <c r="D183" s="12" t="s">
        <v>23</v>
      </c>
      <c r="E183" s="11" t="s">
        <v>106</v>
      </c>
      <c r="F183" s="12" t="s">
        <v>28</v>
      </c>
      <c r="G183" s="11" t="s">
        <v>20</v>
      </c>
      <c r="H183" s="31">
        <v>25000</v>
      </c>
      <c r="I183" s="13">
        <f>H183*3.04%</f>
        <v>760</v>
      </c>
      <c r="J183" s="13">
        <f t="shared" si="49"/>
        <v>717.5</v>
      </c>
      <c r="K183" s="31">
        <v>0</v>
      </c>
      <c r="L183" s="31">
        <v>0</v>
      </c>
      <c r="M183" s="13">
        <f>H183-I183-J183-K183-L183</f>
        <v>23522.5</v>
      </c>
    </row>
    <row r="184" spans="1:13" x14ac:dyDescent="0.25">
      <c r="A184" s="10">
        <v>153</v>
      </c>
      <c r="B184" s="11" t="s">
        <v>221</v>
      </c>
      <c r="C184" s="12" t="s">
        <v>172</v>
      </c>
      <c r="D184" s="12" t="s">
        <v>23</v>
      </c>
      <c r="E184" s="11" t="s">
        <v>106</v>
      </c>
      <c r="F184" s="12" t="s">
        <v>19</v>
      </c>
      <c r="G184" s="11" t="s">
        <v>20</v>
      </c>
      <c r="H184" s="13">
        <v>25000</v>
      </c>
      <c r="I184" s="13">
        <f t="shared" si="48"/>
        <v>760</v>
      </c>
      <c r="J184" s="13">
        <f t="shared" si="49"/>
        <v>717.5</v>
      </c>
      <c r="K184" s="13">
        <v>0</v>
      </c>
      <c r="L184" s="13">
        <v>3120</v>
      </c>
      <c r="M184" s="13">
        <f t="shared" si="46"/>
        <v>20402.5</v>
      </c>
    </row>
    <row r="185" spans="1:13" x14ac:dyDescent="0.25">
      <c r="A185" s="10">
        <v>154</v>
      </c>
      <c r="B185" s="11" t="s">
        <v>222</v>
      </c>
      <c r="C185" s="12" t="s">
        <v>172</v>
      </c>
      <c r="D185" s="12" t="s">
        <v>23</v>
      </c>
      <c r="E185" s="11" t="s">
        <v>106</v>
      </c>
      <c r="F185" s="12" t="s">
        <v>19</v>
      </c>
      <c r="G185" s="11" t="s">
        <v>20</v>
      </c>
      <c r="H185" s="13">
        <v>25000</v>
      </c>
      <c r="I185" s="13">
        <f t="shared" si="48"/>
        <v>760</v>
      </c>
      <c r="J185" s="13">
        <f t="shared" si="49"/>
        <v>717.5</v>
      </c>
      <c r="K185" s="13">
        <v>0</v>
      </c>
      <c r="L185" s="13">
        <v>0</v>
      </c>
      <c r="M185" s="13">
        <f t="shared" si="46"/>
        <v>23522.5</v>
      </c>
    </row>
    <row r="186" spans="1:13" x14ac:dyDescent="0.25">
      <c r="A186" s="10">
        <v>155</v>
      </c>
      <c r="B186" s="11" t="s">
        <v>223</v>
      </c>
      <c r="C186" s="12" t="s">
        <v>105</v>
      </c>
      <c r="D186" s="12" t="s">
        <v>23</v>
      </c>
      <c r="E186" s="11" t="s">
        <v>106</v>
      </c>
      <c r="F186" s="12" t="s">
        <v>19</v>
      </c>
      <c r="G186" s="11" t="s">
        <v>20</v>
      </c>
      <c r="H186" s="13">
        <v>25000</v>
      </c>
      <c r="I186" s="13">
        <f t="shared" si="48"/>
        <v>760</v>
      </c>
      <c r="J186" s="13">
        <f t="shared" si="49"/>
        <v>717.5</v>
      </c>
      <c r="K186" s="13">
        <v>0</v>
      </c>
      <c r="L186" s="13">
        <v>0</v>
      </c>
      <c r="M186" s="13">
        <f t="shared" si="46"/>
        <v>23522.5</v>
      </c>
    </row>
    <row r="187" spans="1:13" x14ac:dyDescent="0.25">
      <c r="A187" s="10">
        <v>156</v>
      </c>
      <c r="B187" s="11" t="s">
        <v>224</v>
      </c>
      <c r="C187" s="12" t="s">
        <v>172</v>
      </c>
      <c r="D187" s="12" t="s">
        <v>23</v>
      </c>
      <c r="E187" s="11" t="s">
        <v>106</v>
      </c>
      <c r="F187" s="12" t="s">
        <v>19</v>
      </c>
      <c r="G187" s="11" t="s">
        <v>20</v>
      </c>
      <c r="H187" s="13">
        <v>25000</v>
      </c>
      <c r="I187" s="13">
        <f t="shared" si="48"/>
        <v>760</v>
      </c>
      <c r="J187" s="13">
        <f t="shared" si="49"/>
        <v>717.5</v>
      </c>
      <c r="K187" s="13">
        <v>0</v>
      </c>
      <c r="L187" s="13">
        <v>0</v>
      </c>
      <c r="M187" s="13">
        <f t="shared" si="46"/>
        <v>23522.5</v>
      </c>
    </row>
    <row r="188" spans="1:13" x14ac:dyDescent="0.25">
      <c r="A188" s="10">
        <v>157</v>
      </c>
      <c r="B188" s="11" t="s">
        <v>225</v>
      </c>
      <c r="C188" s="12" t="s">
        <v>172</v>
      </c>
      <c r="D188" s="12" t="s">
        <v>23</v>
      </c>
      <c r="E188" s="11" t="s">
        <v>106</v>
      </c>
      <c r="F188" s="12" t="s">
        <v>19</v>
      </c>
      <c r="G188" s="11" t="s">
        <v>20</v>
      </c>
      <c r="H188" s="13">
        <v>25000</v>
      </c>
      <c r="I188" s="13">
        <f t="shared" si="48"/>
        <v>760</v>
      </c>
      <c r="J188" s="13">
        <f t="shared" si="49"/>
        <v>717.5</v>
      </c>
      <c r="K188" s="13">
        <v>0</v>
      </c>
      <c r="L188" s="13">
        <v>0</v>
      </c>
      <c r="M188" s="13">
        <f>H188-I188-J188-K188-L188</f>
        <v>23522.5</v>
      </c>
    </row>
    <row r="189" spans="1:13" x14ac:dyDescent="0.25">
      <c r="A189" s="10">
        <v>158</v>
      </c>
      <c r="B189" s="11" t="s">
        <v>226</v>
      </c>
      <c r="C189" s="12" t="s">
        <v>227</v>
      </c>
      <c r="D189" s="12" t="s">
        <v>23</v>
      </c>
      <c r="E189" s="11" t="s">
        <v>106</v>
      </c>
      <c r="F189" s="12" t="s">
        <v>19</v>
      </c>
      <c r="G189" s="11" t="s">
        <v>20</v>
      </c>
      <c r="H189" s="13">
        <v>25000</v>
      </c>
      <c r="I189" s="13">
        <f t="shared" si="48"/>
        <v>760</v>
      </c>
      <c r="J189" s="13">
        <f t="shared" si="49"/>
        <v>717.5</v>
      </c>
      <c r="K189" s="13">
        <v>0</v>
      </c>
      <c r="L189" s="13">
        <v>0</v>
      </c>
      <c r="M189" s="13">
        <f t="shared" si="46"/>
        <v>23522.5</v>
      </c>
    </row>
    <row r="190" spans="1:13" x14ac:dyDescent="0.25">
      <c r="A190" s="10">
        <v>159</v>
      </c>
      <c r="B190" s="11" t="s">
        <v>228</v>
      </c>
      <c r="C190" s="12" t="s">
        <v>227</v>
      </c>
      <c r="D190" s="12" t="s">
        <v>23</v>
      </c>
      <c r="E190" s="11" t="s">
        <v>106</v>
      </c>
      <c r="F190" s="12" t="s">
        <v>19</v>
      </c>
      <c r="G190" s="11" t="s">
        <v>20</v>
      </c>
      <c r="H190" s="13">
        <v>25000</v>
      </c>
      <c r="I190" s="13">
        <f t="shared" si="48"/>
        <v>760</v>
      </c>
      <c r="J190" s="13">
        <f t="shared" si="49"/>
        <v>717.5</v>
      </c>
      <c r="K190" s="13">
        <v>0</v>
      </c>
      <c r="L190" s="13">
        <v>0</v>
      </c>
      <c r="M190" s="13">
        <f t="shared" si="46"/>
        <v>23522.5</v>
      </c>
    </row>
    <row r="191" spans="1:13" x14ac:dyDescent="0.25">
      <c r="A191" s="10">
        <v>160</v>
      </c>
      <c r="B191" s="11" t="s">
        <v>229</v>
      </c>
      <c r="C191" s="12" t="s">
        <v>105</v>
      </c>
      <c r="D191" s="12" t="s">
        <v>23</v>
      </c>
      <c r="E191" s="11" t="s">
        <v>106</v>
      </c>
      <c r="F191" s="12" t="s">
        <v>28</v>
      </c>
      <c r="G191" s="11" t="s">
        <v>20</v>
      </c>
      <c r="H191" s="13">
        <v>25000</v>
      </c>
      <c r="I191" s="13">
        <f t="shared" si="48"/>
        <v>760</v>
      </c>
      <c r="J191" s="13">
        <f t="shared" si="49"/>
        <v>717.5</v>
      </c>
      <c r="K191" s="13">
        <v>0</v>
      </c>
      <c r="L191" s="13">
        <v>6133.87</v>
      </c>
      <c r="M191" s="13">
        <f t="shared" si="46"/>
        <v>17388.63</v>
      </c>
    </row>
    <row r="192" spans="1:13" x14ac:dyDescent="0.25">
      <c r="A192" s="10">
        <v>161</v>
      </c>
      <c r="B192" s="11" t="s">
        <v>230</v>
      </c>
      <c r="C192" s="12" t="s">
        <v>231</v>
      </c>
      <c r="D192" s="12" t="s">
        <v>23</v>
      </c>
      <c r="E192" s="11" t="s">
        <v>106</v>
      </c>
      <c r="F192" s="12" t="s">
        <v>19</v>
      </c>
      <c r="G192" s="11" t="s">
        <v>20</v>
      </c>
      <c r="H192" s="13">
        <v>25000</v>
      </c>
      <c r="I192" s="13">
        <f t="shared" si="48"/>
        <v>760</v>
      </c>
      <c r="J192" s="13">
        <f t="shared" si="49"/>
        <v>717.5</v>
      </c>
      <c r="K192" s="13">
        <v>0</v>
      </c>
      <c r="L192" s="13">
        <v>100</v>
      </c>
      <c r="M192" s="13">
        <f t="shared" ref="M192:M284" si="50">H192-I192-J192-K192-L192</f>
        <v>23422.5</v>
      </c>
    </row>
    <row r="193" spans="1:13" x14ac:dyDescent="0.25">
      <c r="A193" s="10">
        <v>162</v>
      </c>
      <c r="B193" s="11" t="s">
        <v>232</v>
      </c>
      <c r="C193" s="12" t="s">
        <v>95</v>
      </c>
      <c r="D193" s="12" t="s">
        <v>23</v>
      </c>
      <c r="E193" s="11" t="s">
        <v>106</v>
      </c>
      <c r="F193" s="12" t="s">
        <v>28</v>
      </c>
      <c r="G193" s="11" t="s">
        <v>20</v>
      </c>
      <c r="H193" s="13">
        <v>36000</v>
      </c>
      <c r="I193" s="13">
        <f t="shared" si="48"/>
        <v>1094.4000000000001</v>
      </c>
      <c r="J193" s="13">
        <f t="shared" si="49"/>
        <v>1033.2</v>
      </c>
      <c r="K193" s="13">
        <v>0</v>
      </c>
      <c r="L193" s="13">
        <v>5000</v>
      </c>
      <c r="M193" s="13">
        <f t="shared" si="50"/>
        <v>28872.400000000001</v>
      </c>
    </row>
    <row r="194" spans="1:13" x14ac:dyDescent="0.25">
      <c r="A194" s="10">
        <v>163</v>
      </c>
      <c r="B194" s="11" t="s">
        <v>233</v>
      </c>
      <c r="C194" s="12" t="s">
        <v>47</v>
      </c>
      <c r="D194" s="12" t="s">
        <v>23</v>
      </c>
      <c r="E194" s="11" t="s">
        <v>106</v>
      </c>
      <c r="F194" s="12" t="s">
        <v>28</v>
      </c>
      <c r="G194" s="11" t="s">
        <v>20</v>
      </c>
      <c r="H194" s="13">
        <v>30000</v>
      </c>
      <c r="I194" s="13">
        <f t="shared" si="48"/>
        <v>912</v>
      </c>
      <c r="J194" s="13">
        <f t="shared" si="49"/>
        <v>861</v>
      </c>
      <c r="K194" s="13">
        <v>0</v>
      </c>
      <c r="L194" s="13">
        <v>100</v>
      </c>
      <c r="M194" s="13">
        <f t="shared" si="50"/>
        <v>28127</v>
      </c>
    </row>
    <row r="195" spans="1:13" x14ac:dyDescent="0.25">
      <c r="A195" s="10">
        <v>164</v>
      </c>
      <c r="B195" s="11" t="s">
        <v>234</v>
      </c>
      <c r="C195" s="12" t="s">
        <v>47</v>
      </c>
      <c r="D195" s="12" t="s">
        <v>23</v>
      </c>
      <c r="E195" s="11" t="s">
        <v>106</v>
      </c>
      <c r="F195" s="12" t="s">
        <v>28</v>
      </c>
      <c r="G195" s="11" t="s">
        <v>20</v>
      </c>
      <c r="H195" s="13">
        <v>30000</v>
      </c>
      <c r="I195" s="13">
        <f t="shared" si="48"/>
        <v>912</v>
      </c>
      <c r="J195" s="13">
        <f t="shared" si="49"/>
        <v>861</v>
      </c>
      <c r="K195" s="13">
        <v>0</v>
      </c>
      <c r="L195" s="27">
        <v>1008.17</v>
      </c>
      <c r="M195" s="13">
        <f t="shared" si="50"/>
        <v>27218.83</v>
      </c>
    </row>
    <row r="196" spans="1:13" x14ac:dyDescent="0.25">
      <c r="A196" s="10">
        <v>165</v>
      </c>
      <c r="B196" s="11" t="s">
        <v>235</v>
      </c>
      <c r="C196" s="12" t="s">
        <v>47</v>
      </c>
      <c r="D196" s="12" t="s">
        <v>23</v>
      </c>
      <c r="E196" s="11" t="s">
        <v>106</v>
      </c>
      <c r="F196" s="12" t="s">
        <v>28</v>
      </c>
      <c r="G196" s="11" t="s">
        <v>20</v>
      </c>
      <c r="H196" s="13">
        <v>22000</v>
      </c>
      <c r="I196" s="13">
        <f t="shared" si="48"/>
        <v>668.8</v>
      </c>
      <c r="J196" s="13">
        <f t="shared" si="49"/>
        <v>631.4</v>
      </c>
      <c r="K196" s="13">
        <v>0</v>
      </c>
      <c r="L196" s="27">
        <v>0</v>
      </c>
      <c r="M196" s="13">
        <f t="shared" si="50"/>
        <v>20699.8</v>
      </c>
    </row>
    <row r="197" spans="1:13" x14ac:dyDescent="0.25">
      <c r="A197" s="10">
        <v>166</v>
      </c>
      <c r="B197" s="11" t="s">
        <v>236</v>
      </c>
      <c r="C197" s="12" t="s">
        <v>237</v>
      </c>
      <c r="D197" s="12" t="s">
        <v>23</v>
      </c>
      <c r="E197" s="11" t="s">
        <v>106</v>
      </c>
      <c r="F197" s="12" t="s">
        <v>28</v>
      </c>
      <c r="G197" s="11" t="s">
        <v>20</v>
      </c>
      <c r="H197" s="13">
        <v>30000</v>
      </c>
      <c r="I197" s="13">
        <f t="shared" si="48"/>
        <v>912</v>
      </c>
      <c r="J197" s="13">
        <f t="shared" si="49"/>
        <v>861</v>
      </c>
      <c r="K197" s="13">
        <v>0</v>
      </c>
      <c r="L197" s="27">
        <v>1919.78</v>
      </c>
      <c r="M197" s="13">
        <f t="shared" si="50"/>
        <v>26307.22</v>
      </c>
    </row>
    <row r="198" spans="1:13" x14ac:dyDescent="0.25">
      <c r="A198" s="10">
        <v>167</v>
      </c>
      <c r="B198" s="11" t="s">
        <v>238</v>
      </c>
      <c r="C198" s="12" t="s">
        <v>197</v>
      </c>
      <c r="D198" s="12" t="s">
        <v>23</v>
      </c>
      <c r="E198" s="11" t="s">
        <v>106</v>
      </c>
      <c r="F198" s="12" t="s">
        <v>19</v>
      </c>
      <c r="G198" s="11" t="s">
        <v>20</v>
      </c>
      <c r="H198" s="13">
        <v>30000</v>
      </c>
      <c r="I198" s="13">
        <f t="shared" si="48"/>
        <v>912</v>
      </c>
      <c r="J198" s="13">
        <f t="shared" si="49"/>
        <v>861</v>
      </c>
      <c r="K198" s="13">
        <v>0</v>
      </c>
      <c r="L198" s="13">
        <v>100</v>
      </c>
      <c r="M198" s="13">
        <f t="shared" si="50"/>
        <v>28127</v>
      </c>
    </row>
    <row r="199" spans="1:13" x14ac:dyDescent="0.25">
      <c r="A199" s="10">
        <v>168</v>
      </c>
      <c r="B199" s="11" t="s">
        <v>239</v>
      </c>
      <c r="C199" s="12" t="s">
        <v>240</v>
      </c>
      <c r="D199" s="12" t="s">
        <v>241</v>
      </c>
      <c r="E199" s="11" t="s">
        <v>106</v>
      </c>
      <c r="F199" s="12" t="s">
        <v>19</v>
      </c>
      <c r="G199" s="11" t="s">
        <v>20</v>
      </c>
      <c r="H199" s="13">
        <v>37000</v>
      </c>
      <c r="I199" s="13">
        <f t="shared" si="48"/>
        <v>1124.8</v>
      </c>
      <c r="J199" s="13">
        <f t="shared" si="49"/>
        <v>1061.9000000000001</v>
      </c>
      <c r="K199" s="13">
        <v>19.25</v>
      </c>
      <c r="L199" s="13">
        <v>0</v>
      </c>
      <c r="M199" s="13">
        <f t="shared" si="50"/>
        <v>34794.049999999996</v>
      </c>
    </row>
    <row r="200" spans="1:13" x14ac:dyDescent="0.25">
      <c r="A200" s="10">
        <v>169</v>
      </c>
      <c r="B200" s="11" t="s">
        <v>242</v>
      </c>
      <c r="C200" s="12" t="s">
        <v>243</v>
      </c>
      <c r="D200" s="12" t="s">
        <v>241</v>
      </c>
      <c r="E200" s="11" t="s">
        <v>106</v>
      </c>
      <c r="F200" s="12" t="s">
        <v>28</v>
      </c>
      <c r="G200" s="11" t="s">
        <v>20</v>
      </c>
      <c r="H200" s="13">
        <v>145000</v>
      </c>
      <c r="I200" s="13">
        <f t="shared" si="48"/>
        <v>4408</v>
      </c>
      <c r="J200" s="13">
        <f t="shared" si="49"/>
        <v>4161.5</v>
      </c>
      <c r="K200" s="13">
        <v>21730.6</v>
      </c>
      <c r="L200" s="13">
        <v>6550</v>
      </c>
      <c r="M200" s="13">
        <f t="shared" si="50"/>
        <v>108149.9</v>
      </c>
    </row>
    <row r="201" spans="1:13" x14ac:dyDescent="0.25">
      <c r="A201" s="10">
        <v>170</v>
      </c>
      <c r="B201" s="11" t="s">
        <v>244</v>
      </c>
      <c r="C201" s="12" t="s">
        <v>245</v>
      </c>
      <c r="D201" s="12" t="s">
        <v>241</v>
      </c>
      <c r="E201" s="11" t="s">
        <v>106</v>
      </c>
      <c r="F201" s="12" t="s">
        <v>28</v>
      </c>
      <c r="G201" s="11" t="s">
        <v>20</v>
      </c>
      <c r="H201" s="13">
        <v>37000</v>
      </c>
      <c r="I201" s="13">
        <f t="shared" si="48"/>
        <v>1124.8</v>
      </c>
      <c r="J201" s="13">
        <f t="shared" si="49"/>
        <v>1061.9000000000001</v>
      </c>
      <c r="K201" s="13">
        <v>19.25</v>
      </c>
      <c r="L201" s="27">
        <v>0</v>
      </c>
      <c r="M201" s="27">
        <f t="shared" si="50"/>
        <v>34794.049999999996</v>
      </c>
    </row>
    <row r="202" spans="1:13" x14ac:dyDescent="0.25">
      <c r="A202" s="10">
        <v>171</v>
      </c>
      <c r="B202" s="11" t="s">
        <v>246</v>
      </c>
      <c r="C202" s="12" t="s">
        <v>247</v>
      </c>
      <c r="D202" s="12" t="s">
        <v>241</v>
      </c>
      <c r="E202" s="11" t="s">
        <v>106</v>
      </c>
      <c r="F202" s="12" t="s">
        <v>28</v>
      </c>
      <c r="G202" s="11" t="s">
        <v>20</v>
      </c>
      <c r="H202" s="13">
        <v>47000</v>
      </c>
      <c r="I202" s="13">
        <f t="shared" si="48"/>
        <v>1428.8</v>
      </c>
      <c r="J202" s="13">
        <f t="shared" si="49"/>
        <v>1348.9</v>
      </c>
      <c r="K202" s="13">
        <v>1430.6</v>
      </c>
      <c r="L202" s="13">
        <v>0</v>
      </c>
      <c r="M202" s="13">
        <f t="shared" si="50"/>
        <v>42791.7</v>
      </c>
    </row>
    <row r="203" spans="1:13" x14ac:dyDescent="0.25">
      <c r="A203" s="10">
        <v>172</v>
      </c>
      <c r="B203" s="11" t="s">
        <v>248</v>
      </c>
      <c r="C203" s="12" t="s">
        <v>249</v>
      </c>
      <c r="D203" s="12" t="s">
        <v>241</v>
      </c>
      <c r="E203" s="11" t="s">
        <v>106</v>
      </c>
      <c r="F203" s="12" t="s">
        <v>19</v>
      </c>
      <c r="G203" s="11" t="s">
        <v>20</v>
      </c>
      <c r="H203" s="13">
        <v>40000</v>
      </c>
      <c r="I203" s="13">
        <f t="shared" si="48"/>
        <v>1216</v>
      </c>
      <c r="J203" s="13">
        <f t="shared" si="49"/>
        <v>1148</v>
      </c>
      <c r="K203" s="13">
        <v>442.64987500000024</v>
      </c>
      <c r="L203" s="13">
        <v>0</v>
      </c>
      <c r="M203" s="13">
        <f t="shared" si="50"/>
        <v>37193.350124999997</v>
      </c>
    </row>
    <row r="204" spans="1:13" x14ac:dyDescent="0.25">
      <c r="A204" s="10">
        <v>173</v>
      </c>
      <c r="B204" s="11" t="s">
        <v>250</v>
      </c>
      <c r="C204" s="12" t="s">
        <v>251</v>
      </c>
      <c r="D204" s="12" t="s">
        <v>241</v>
      </c>
      <c r="E204" s="11" t="s">
        <v>106</v>
      </c>
      <c r="F204" s="12" t="s">
        <v>19</v>
      </c>
      <c r="G204" s="11" t="s">
        <v>20</v>
      </c>
      <c r="H204" s="13">
        <v>47000</v>
      </c>
      <c r="I204" s="13">
        <f t="shared" si="48"/>
        <v>1428.8</v>
      </c>
      <c r="J204" s="13">
        <f t="shared" si="49"/>
        <v>1348.9</v>
      </c>
      <c r="K204" s="13">
        <v>1142.6300000000001</v>
      </c>
      <c r="L204" s="13">
        <v>1919.78</v>
      </c>
      <c r="M204" s="13">
        <f t="shared" si="50"/>
        <v>41159.89</v>
      </c>
    </row>
    <row r="205" spans="1:13" x14ac:dyDescent="0.25">
      <c r="A205" s="10">
        <v>174</v>
      </c>
      <c r="B205" s="11" t="s">
        <v>252</v>
      </c>
      <c r="C205" s="12" t="s">
        <v>251</v>
      </c>
      <c r="D205" s="12" t="s">
        <v>241</v>
      </c>
      <c r="E205" s="11" t="s">
        <v>106</v>
      </c>
      <c r="F205" s="12" t="s">
        <v>19</v>
      </c>
      <c r="G205" s="11" t="s">
        <v>20</v>
      </c>
      <c r="H205" s="13">
        <v>47000</v>
      </c>
      <c r="I205" s="13">
        <f t="shared" si="48"/>
        <v>1428.8</v>
      </c>
      <c r="J205" s="13">
        <f t="shared" si="49"/>
        <v>1348.9</v>
      </c>
      <c r="K205" s="13">
        <v>1430.6</v>
      </c>
      <c r="L205" s="13">
        <v>0</v>
      </c>
      <c r="M205" s="13">
        <f t="shared" si="50"/>
        <v>42791.7</v>
      </c>
    </row>
    <row r="206" spans="1:13" x14ac:dyDescent="0.25">
      <c r="A206" s="10">
        <v>175</v>
      </c>
      <c r="B206" s="11" t="s">
        <v>253</v>
      </c>
      <c r="C206" s="12" t="s">
        <v>247</v>
      </c>
      <c r="D206" s="12" t="s">
        <v>241</v>
      </c>
      <c r="E206" s="11" t="s">
        <v>106</v>
      </c>
      <c r="F206" s="12" t="s">
        <v>19</v>
      </c>
      <c r="G206" s="11" t="s">
        <v>20</v>
      </c>
      <c r="H206" s="13">
        <v>53000</v>
      </c>
      <c r="I206" s="13">
        <f t="shared" si="48"/>
        <v>1611.2</v>
      </c>
      <c r="J206" s="13">
        <f t="shared" si="49"/>
        <v>1521.1</v>
      </c>
      <c r="K206" s="13">
        <v>2277.41</v>
      </c>
      <c r="L206" s="13">
        <v>0</v>
      </c>
      <c r="M206" s="13">
        <f t="shared" si="50"/>
        <v>47590.290000000008</v>
      </c>
    </row>
    <row r="207" spans="1:13" x14ac:dyDescent="0.25">
      <c r="A207" s="10">
        <v>176</v>
      </c>
      <c r="B207" s="11" t="s">
        <v>254</v>
      </c>
      <c r="C207" s="12" t="s">
        <v>54</v>
      </c>
      <c r="D207" s="12" t="s">
        <v>241</v>
      </c>
      <c r="E207" s="11" t="s">
        <v>106</v>
      </c>
      <c r="F207" s="12" t="s">
        <v>19</v>
      </c>
      <c r="G207" s="11" t="s">
        <v>20</v>
      </c>
      <c r="H207" s="13">
        <v>45000</v>
      </c>
      <c r="I207" s="13">
        <f t="shared" si="48"/>
        <v>1368</v>
      </c>
      <c r="J207" s="13">
        <f t="shared" si="49"/>
        <v>1291.5</v>
      </c>
      <c r="K207" s="13">
        <v>1148.33</v>
      </c>
      <c r="L207" s="13">
        <v>0</v>
      </c>
      <c r="M207" s="13">
        <f t="shared" si="50"/>
        <v>41192.17</v>
      </c>
    </row>
    <row r="208" spans="1:13" x14ac:dyDescent="0.25">
      <c r="A208" s="10">
        <v>177</v>
      </c>
      <c r="B208" s="11" t="s">
        <v>255</v>
      </c>
      <c r="C208" s="12" t="s">
        <v>256</v>
      </c>
      <c r="D208" s="12" t="s">
        <v>17</v>
      </c>
      <c r="E208" s="11" t="s">
        <v>106</v>
      </c>
      <c r="F208" s="12" t="s">
        <v>19</v>
      </c>
      <c r="G208" s="11" t="s">
        <v>20</v>
      </c>
      <c r="H208" s="13">
        <v>80000</v>
      </c>
      <c r="I208" s="13">
        <f t="shared" ref="I208:I271" si="51">H208*3.04%</f>
        <v>2432</v>
      </c>
      <c r="J208" s="13">
        <f t="shared" si="49"/>
        <v>2296</v>
      </c>
      <c r="K208" s="13">
        <v>7400.87</v>
      </c>
      <c r="L208" s="13">
        <v>1734.56</v>
      </c>
      <c r="M208" s="13">
        <f t="shared" si="50"/>
        <v>66136.570000000007</v>
      </c>
    </row>
    <row r="209" spans="1:13" x14ac:dyDescent="0.25">
      <c r="A209" s="10">
        <v>178</v>
      </c>
      <c r="B209" s="11" t="s">
        <v>257</v>
      </c>
      <c r="C209" s="12" t="s">
        <v>54</v>
      </c>
      <c r="D209" s="12" t="s">
        <v>17</v>
      </c>
      <c r="E209" s="11" t="s">
        <v>106</v>
      </c>
      <c r="F209" s="12" t="s">
        <v>19</v>
      </c>
      <c r="G209" s="11" t="s">
        <v>20</v>
      </c>
      <c r="H209" s="13">
        <v>28000</v>
      </c>
      <c r="I209" s="13">
        <f t="shared" si="51"/>
        <v>851.2</v>
      </c>
      <c r="J209" s="13">
        <f t="shared" si="49"/>
        <v>803.6</v>
      </c>
      <c r="K209" s="13">
        <v>0</v>
      </c>
      <c r="L209" s="13">
        <v>0</v>
      </c>
      <c r="M209" s="13">
        <f t="shared" si="50"/>
        <v>26345.200000000001</v>
      </c>
    </row>
    <row r="210" spans="1:13" x14ac:dyDescent="0.25">
      <c r="A210" s="10">
        <v>179</v>
      </c>
      <c r="B210" s="11" t="s">
        <v>258</v>
      </c>
      <c r="C210" s="12" t="s">
        <v>259</v>
      </c>
      <c r="D210" s="12" t="s">
        <v>17</v>
      </c>
      <c r="E210" s="11" t="s">
        <v>106</v>
      </c>
      <c r="F210" s="12" t="s">
        <v>28</v>
      </c>
      <c r="G210" s="11" t="s">
        <v>20</v>
      </c>
      <c r="H210" s="13">
        <v>30000</v>
      </c>
      <c r="I210" s="13">
        <f t="shared" si="51"/>
        <v>912</v>
      </c>
      <c r="J210" s="13">
        <f t="shared" si="49"/>
        <v>861</v>
      </c>
      <c r="K210" s="13">
        <v>0</v>
      </c>
      <c r="L210" s="13">
        <v>0</v>
      </c>
      <c r="M210" s="13">
        <f t="shared" si="50"/>
        <v>28227</v>
      </c>
    </row>
    <row r="211" spans="1:13" x14ac:dyDescent="0.25">
      <c r="A211" s="10">
        <v>180</v>
      </c>
      <c r="B211" s="11" t="s">
        <v>260</v>
      </c>
      <c r="C211" s="12" t="s">
        <v>259</v>
      </c>
      <c r="D211" s="12" t="s">
        <v>17</v>
      </c>
      <c r="E211" s="11" t="s">
        <v>106</v>
      </c>
      <c r="F211" s="12" t="s">
        <v>19</v>
      </c>
      <c r="G211" s="11" t="s">
        <v>20</v>
      </c>
      <c r="H211" s="13">
        <v>30000</v>
      </c>
      <c r="I211" s="13">
        <f t="shared" si="51"/>
        <v>912</v>
      </c>
      <c r="J211" s="13">
        <f t="shared" si="49"/>
        <v>861</v>
      </c>
      <c r="K211" s="13">
        <v>0</v>
      </c>
      <c r="L211" s="13">
        <v>0</v>
      </c>
      <c r="M211" s="13">
        <f t="shared" si="50"/>
        <v>28227</v>
      </c>
    </row>
    <row r="212" spans="1:13" x14ac:dyDescent="0.25">
      <c r="A212" s="10">
        <v>181</v>
      </c>
      <c r="B212" s="11" t="s">
        <v>261</v>
      </c>
      <c r="C212" s="12" t="s">
        <v>259</v>
      </c>
      <c r="D212" s="12" t="s">
        <v>17</v>
      </c>
      <c r="E212" s="11" t="s">
        <v>106</v>
      </c>
      <c r="F212" s="12" t="s">
        <v>19</v>
      </c>
      <c r="G212" s="11" t="s">
        <v>20</v>
      </c>
      <c r="H212" s="13">
        <v>25000</v>
      </c>
      <c r="I212" s="13">
        <f t="shared" si="51"/>
        <v>760</v>
      </c>
      <c r="J212" s="13">
        <f t="shared" si="49"/>
        <v>717.5</v>
      </c>
      <c r="K212" s="13">
        <v>0</v>
      </c>
      <c r="L212" s="13">
        <v>0</v>
      </c>
      <c r="M212" s="13">
        <f t="shared" si="50"/>
        <v>23522.5</v>
      </c>
    </row>
    <row r="213" spans="1:13" x14ac:dyDescent="0.25">
      <c r="A213" s="10">
        <v>182</v>
      </c>
      <c r="B213" s="11" t="s">
        <v>262</v>
      </c>
      <c r="C213" s="12" t="s">
        <v>259</v>
      </c>
      <c r="D213" s="12" t="s">
        <v>17</v>
      </c>
      <c r="E213" s="11" t="s">
        <v>106</v>
      </c>
      <c r="F213" s="12" t="s">
        <v>28</v>
      </c>
      <c r="G213" s="11" t="s">
        <v>20</v>
      </c>
      <c r="H213" s="13">
        <v>30000</v>
      </c>
      <c r="I213" s="13">
        <f t="shared" si="51"/>
        <v>912</v>
      </c>
      <c r="J213" s="13">
        <f t="shared" ref="J213:J276" si="52">H213*2.87%</f>
        <v>861</v>
      </c>
      <c r="K213" s="13">
        <v>0</v>
      </c>
      <c r="L213" s="13">
        <v>1919.78</v>
      </c>
      <c r="M213" s="13">
        <f t="shared" si="50"/>
        <v>26307.22</v>
      </c>
    </row>
    <row r="214" spans="1:13" x14ac:dyDescent="0.25">
      <c r="A214" s="10">
        <v>183</v>
      </c>
      <c r="B214" s="11" t="s">
        <v>263</v>
      </c>
      <c r="C214" s="12" t="s">
        <v>259</v>
      </c>
      <c r="D214" s="12" t="s">
        <v>17</v>
      </c>
      <c r="E214" s="11" t="s">
        <v>106</v>
      </c>
      <c r="F214" s="12" t="s">
        <v>19</v>
      </c>
      <c r="G214" s="11" t="s">
        <v>20</v>
      </c>
      <c r="H214" s="13">
        <v>30000</v>
      </c>
      <c r="I214" s="13">
        <f t="shared" si="51"/>
        <v>912</v>
      </c>
      <c r="J214" s="13">
        <f t="shared" si="52"/>
        <v>861</v>
      </c>
      <c r="K214" s="13">
        <v>0</v>
      </c>
      <c r="L214" s="13">
        <v>0</v>
      </c>
      <c r="M214" s="13">
        <f t="shared" si="50"/>
        <v>28227</v>
      </c>
    </row>
    <row r="215" spans="1:13" x14ac:dyDescent="0.25">
      <c r="A215" s="10">
        <v>184</v>
      </c>
      <c r="B215" s="11" t="s">
        <v>264</v>
      </c>
      <c r="C215" s="12" t="s">
        <v>259</v>
      </c>
      <c r="D215" s="12" t="s">
        <v>17</v>
      </c>
      <c r="E215" s="11" t="s">
        <v>106</v>
      </c>
      <c r="F215" s="12" t="s">
        <v>19</v>
      </c>
      <c r="G215" s="11" t="s">
        <v>20</v>
      </c>
      <c r="H215" s="13">
        <v>30000</v>
      </c>
      <c r="I215" s="13">
        <f t="shared" si="51"/>
        <v>912</v>
      </c>
      <c r="J215" s="13">
        <f t="shared" si="52"/>
        <v>861</v>
      </c>
      <c r="K215" s="13">
        <v>0</v>
      </c>
      <c r="L215" s="13">
        <v>0</v>
      </c>
      <c r="M215" s="13">
        <f t="shared" si="50"/>
        <v>28227</v>
      </c>
    </row>
    <row r="216" spans="1:13" x14ac:dyDescent="0.25">
      <c r="A216" s="10">
        <v>185</v>
      </c>
      <c r="B216" s="11" t="s">
        <v>265</v>
      </c>
      <c r="C216" s="12" t="s">
        <v>259</v>
      </c>
      <c r="D216" s="12" t="s">
        <v>17</v>
      </c>
      <c r="E216" s="11" t="s">
        <v>106</v>
      </c>
      <c r="F216" s="12" t="s">
        <v>19</v>
      </c>
      <c r="G216" s="11" t="s">
        <v>20</v>
      </c>
      <c r="H216" s="13">
        <v>30000</v>
      </c>
      <c r="I216" s="13">
        <f t="shared" si="51"/>
        <v>912</v>
      </c>
      <c r="J216" s="13">
        <f t="shared" si="52"/>
        <v>861</v>
      </c>
      <c r="K216" s="13">
        <v>0</v>
      </c>
      <c r="L216" s="13">
        <v>0</v>
      </c>
      <c r="M216" s="13">
        <f t="shared" si="50"/>
        <v>28227</v>
      </c>
    </row>
    <row r="217" spans="1:13" x14ac:dyDescent="0.25">
      <c r="A217" s="10">
        <v>186</v>
      </c>
      <c r="B217" s="11" t="s">
        <v>266</v>
      </c>
      <c r="C217" s="12" t="s">
        <v>259</v>
      </c>
      <c r="D217" s="12" t="s">
        <v>17</v>
      </c>
      <c r="E217" s="11" t="s">
        <v>106</v>
      </c>
      <c r="F217" s="12" t="s">
        <v>28</v>
      </c>
      <c r="G217" s="11" t="s">
        <v>20</v>
      </c>
      <c r="H217" s="13">
        <v>30000</v>
      </c>
      <c r="I217" s="13">
        <f t="shared" si="51"/>
        <v>912</v>
      </c>
      <c r="J217" s="13">
        <f t="shared" si="52"/>
        <v>861</v>
      </c>
      <c r="K217" s="13">
        <v>0</v>
      </c>
      <c r="L217" s="13">
        <v>0</v>
      </c>
      <c r="M217" s="13">
        <f t="shared" si="50"/>
        <v>28227</v>
      </c>
    </row>
    <row r="218" spans="1:13" x14ac:dyDescent="0.25">
      <c r="A218" s="10">
        <v>187</v>
      </c>
      <c r="B218" s="11" t="s">
        <v>267</v>
      </c>
      <c r="C218" s="12" t="s">
        <v>259</v>
      </c>
      <c r="D218" s="12" t="s">
        <v>17</v>
      </c>
      <c r="E218" s="11" t="s">
        <v>106</v>
      </c>
      <c r="F218" s="12" t="s">
        <v>19</v>
      </c>
      <c r="G218" s="11" t="s">
        <v>20</v>
      </c>
      <c r="H218" s="13">
        <v>30000</v>
      </c>
      <c r="I218" s="13">
        <f t="shared" si="51"/>
        <v>912</v>
      </c>
      <c r="J218" s="13">
        <f t="shared" si="52"/>
        <v>861</v>
      </c>
      <c r="K218" s="13">
        <v>0</v>
      </c>
      <c r="L218" s="13">
        <v>0</v>
      </c>
      <c r="M218" s="13">
        <f t="shared" si="50"/>
        <v>28227</v>
      </c>
    </row>
    <row r="219" spans="1:13" x14ac:dyDescent="0.25">
      <c r="A219" s="10">
        <v>188</v>
      </c>
      <c r="B219" s="11" t="s">
        <v>268</v>
      </c>
      <c r="C219" s="12" t="s">
        <v>259</v>
      </c>
      <c r="D219" s="12" t="s">
        <v>17</v>
      </c>
      <c r="E219" s="11" t="s">
        <v>106</v>
      </c>
      <c r="F219" s="12" t="s">
        <v>28</v>
      </c>
      <c r="G219" s="11" t="s">
        <v>20</v>
      </c>
      <c r="H219" s="13">
        <v>36000</v>
      </c>
      <c r="I219" s="13">
        <f t="shared" si="51"/>
        <v>1094.4000000000001</v>
      </c>
      <c r="J219" s="13">
        <f t="shared" si="52"/>
        <v>1033.2</v>
      </c>
      <c r="K219" s="13">
        <v>0</v>
      </c>
      <c r="L219" s="13">
        <v>0</v>
      </c>
      <c r="M219" s="13">
        <f t="shared" si="50"/>
        <v>33872.400000000001</v>
      </c>
    </row>
    <row r="220" spans="1:13" x14ac:dyDescent="0.25">
      <c r="A220" s="10">
        <v>189</v>
      </c>
      <c r="B220" s="11" t="s">
        <v>269</v>
      </c>
      <c r="C220" s="12" t="s">
        <v>259</v>
      </c>
      <c r="D220" s="12" t="s">
        <v>17</v>
      </c>
      <c r="E220" s="11" t="s">
        <v>106</v>
      </c>
      <c r="F220" s="12" t="s">
        <v>28</v>
      </c>
      <c r="G220" s="11" t="s">
        <v>20</v>
      </c>
      <c r="H220" s="13">
        <v>30000</v>
      </c>
      <c r="I220" s="13">
        <f t="shared" si="51"/>
        <v>912</v>
      </c>
      <c r="J220" s="13">
        <f t="shared" si="52"/>
        <v>861</v>
      </c>
      <c r="K220" s="13">
        <v>0</v>
      </c>
      <c r="L220" s="13">
        <v>3166.93</v>
      </c>
      <c r="M220" s="13">
        <f t="shared" si="50"/>
        <v>25060.07</v>
      </c>
    </row>
    <row r="221" spans="1:13" x14ac:dyDescent="0.25">
      <c r="A221" s="10">
        <v>190</v>
      </c>
      <c r="B221" s="11" t="s">
        <v>270</v>
      </c>
      <c r="C221" s="12" t="s">
        <v>259</v>
      </c>
      <c r="D221" s="12" t="s">
        <v>17</v>
      </c>
      <c r="E221" s="11" t="s">
        <v>106</v>
      </c>
      <c r="F221" s="12" t="s">
        <v>28</v>
      </c>
      <c r="G221" s="11" t="s">
        <v>20</v>
      </c>
      <c r="H221" s="13">
        <v>28000</v>
      </c>
      <c r="I221" s="13">
        <f t="shared" si="51"/>
        <v>851.2</v>
      </c>
      <c r="J221" s="13">
        <f t="shared" si="52"/>
        <v>803.6</v>
      </c>
      <c r="K221" s="13">
        <v>0</v>
      </c>
      <c r="L221" s="13">
        <v>4933.76</v>
      </c>
      <c r="M221" s="13">
        <f t="shared" si="50"/>
        <v>21411.440000000002</v>
      </c>
    </row>
    <row r="222" spans="1:13" x14ac:dyDescent="0.25">
      <c r="A222" s="10">
        <v>191</v>
      </c>
      <c r="B222" s="11" t="s">
        <v>271</v>
      </c>
      <c r="C222" s="12" t="s">
        <v>259</v>
      </c>
      <c r="D222" s="12" t="s">
        <v>17</v>
      </c>
      <c r="E222" s="11" t="s">
        <v>106</v>
      </c>
      <c r="F222" s="12" t="s">
        <v>19</v>
      </c>
      <c r="G222" s="11" t="s">
        <v>20</v>
      </c>
      <c r="H222" s="13">
        <v>25000</v>
      </c>
      <c r="I222" s="13">
        <f t="shared" si="51"/>
        <v>760</v>
      </c>
      <c r="J222" s="13">
        <f t="shared" si="52"/>
        <v>717.5</v>
      </c>
      <c r="K222" s="13">
        <v>0</v>
      </c>
      <c r="L222" s="13">
        <v>0</v>
      </c>
      <c r="M222" s="13">
        <f t="shared" si="50"/>
        <v>23522.5</v>
      </c>
    </row>
    <row r="223" spans="1:13" x14ac:dyDescent="0.25">
      <c r="A223" s="10">
        <v>192</v>
      </c>
      <c r="B223" s="11" t="s">
        <v>272</v>
      </c>
      <c r="C223" s="12" t="s">
        <v>259</v>
      </c>
      <c r="D223" s="12" t="s">
        <v>17</v>
      </c>
      <c r="E223" s="11" t="s">
        <v>106</v>
      </c>
      <c r="F223" s="12" t="s">
        <v>19</v>
      </c>
      <c r="G223" s="11" t="s">
        <v>20</v>
      </c>
      <c r="H223" s="13">
        <v>30000</v>
      </c>
      <c r="I223" s="13">
        <f t="shared" si="51"/>
        <v>912</v>
      </c>
      <c r="J223" s="13">
        <f t="shared" si="52"/>
        <v>861</v>
      </c>
      <c r="K223" s="13">
        <v>0</v>
      </c>
      <c r="L223" s="13">
        <v>0</v>
      </c>
      <c r="M223" s="13">
        <f t="shared" si="50"/>
        <v>28227</v>
      </c>
    </row>
    <row r="224" spans="1:13" x14ac:dyDescent="0.25">
      <c r="A224" s="10">
        <v>193</v>
      </c>
      <c r="B224" s="11" t="s">
        <v>273</v>
      </c>
      <c r="C224" s="12" t="s">
        <v>259</v>
      </c>
      <c r="D224" s="12" t="s">
        <v>17</v>
      </c>
      <c r="E224" s="11" t="s">
        <v>106</v>
      </c>
      <c r="F224" s="12" t="s">
        <v>19</v>
      </c>
      <c r="G224" s="11" t="s">
        <v>20</v>
      </c>
      <c r="H224" s="13">
        <v>26000</v>
      </c>
      <c r="I224" s="13">
        <f t="shared" si="51"/>
        <v>790.4</v>
      </c>
      <c r="J224" s="13">
        <f t="shared" si="52"/>
        <v>746.2</v>
      </c>
      <c r="K224" s="13">
        <v>0</v>
      </c>
      <c r="L224" s="13">
        <v>0</v>
      </c>
      <c r="M224" s="13">
        <f t="shared" si="50"/>
        <v>24463.399999999998</v>
      </c>
    </row>
    <row r="225" spans="1:13" x14ac:dyDescent="0.25">
      <c r="A225" s="10">
        <v>194</v>
      </c>
      <c r="B225" s="11" t="s">
        <v>274</v>
      </c>
      <c r="C225" s="12" t="s">
        <v>259</v>
      </c>
      <c r="D225" s="12" t="s">
        <v>17</v>
      </c>
      <c r="E225" s="11" t="s">
        <v>106</v>
      </c>
      <c r="F225" s="12" t="s">
        <v>19</v>
      </c>
      <c r="G225" s="11" t="s">
        <v>20</v>
      </c>
      <c r="H225" s="13">
        <v>25000</v>
      </c>
      <c r="I225" s="13">
        <f t="shared" si="51"/>
        <v>760</v>
      </c>
      <c r="J225" s="13">
        <f t="shared" si="52"/>
        <v>717.5</v>
      </c>
      <c r="K225" s="13">
        <v>0</v>
      </c>
      <c r="L225" s="13">
        <v>0</v>
      </c>
      <c r="M225" s="13">
        <f t="shared" si="50"/>
        <v>23522.5</v>
      </c>
    </row>
    <row r="226" spans="1:13" x14ac:dyDescent="0.25">
      <c r="A226" s="10">
        <v>195</v>
      </c>
      <c r="B226" s="11" t="s">
        <v>275</v>
      </c>
      <c r="C226" s="12" t="s">
        <v>259</v>
      </c>
      <c r="D226" s="12" t="s">
        <v>17</v>
      </c>
      <c r="E226" s="11" t="s">
        <v>106</v>
      </c>
      <c r="F226" s="12" t="s">
        <v>28</v>
      </c>
      <c r="G226" s="11" t="s">
        <v>20</v>
      </c>
      <c r="H226" s="13">
        <v>30000</v>
      </c>
      <c r="I226" s="13">
        <f t="shared" si="51"/>
        <v>912</v>
      </c>
      <c r="J226" s="13">
        <f t="shared" si="52"/>
        <v>861</v>
      </c>
      <c r="K226" s="13">
        <v>0</v>
      </c>
      <c r="L226" s="13">
        <v>0</v>
      </c>
      <c r="M226" s="13">
        <f t="shared" si="50"/>
        <v>28227</v>
      </c>
    </row>
    <row r="227" spans="1:13" x14ac:dyDescent="0.25">
      <c r="A227" s="10">
        <v>196</v>
      </c>
      <c r="B227" s="11" t="s">
        <v>276</v>
      </c>
      <c r="C227" s="12" t="s">
        <v>259</v>
      </c>
      <c r="D227" s="12" t="s">
        <v>17</v>
      </c>
      <c r="E227" s="11" t="s">
        <v>106</v>
      </c>
      <c r="F227" s="12" t="s">
        <v>19</v>
      </c>
      <c r="G227" s="11" t="s">
        <v>20</v>
      </c>
      <c r="H227" s="13">
        <v>32000</v>
      </c>
      <c r="I227" s="13">
        <f t="shared" si="51"/>
        <v>972.8</v>
      </c>
      <c r="J227" s="13">
        <f t="shared" si="52"/>
        <v>918.4</v>
      </c>
      <c r="K227" s="13">
        <v>0</v>
      </c>
      <c r="L227" s="13">
        <v>0</v>
      </c>
      <c r="M227" s="13">
        <f t="shared" si="50"/>
        <v>30108.799999999999</v>
      </c>
    </row>
    <row r="228" spans="1:13" x14ac:dyDescent="0.25">
      <c r="A228" s="10">
        <v>197</v>
      </c>
      <c r="B228" s="11" t="s">
        <v>277</v>
      </c>
      <c r="C228" s="12" t="s">
        <v>259</v>
      </c>
      <c r="D228" s="12" t="s">
        <v>17</v>
      </c>
      <c r="E228" s="11" t="s">
        <v>106</v>
      </c>
      <c r="F228" s="12" t="s">
        <v>19</v>
      </c>
      <c r="G228" s="11" t="s">
        <v>20</v>
      </c>
      <c r="H228" s="13">
        <v>25000</v>
      </c>
      <c r="I228" s="13">
        <f t="shared" si="51"/>
        <v>760</v>
      </c>
      <c r="J228" s="13">
        <f t="shared" si="52"/>
        <v>717.5</v>
      </c>
      <c r="K228" s="13">
        <v>0</v>
      </c>
      <c r="L228" s="13">
        <v>5000</v>
      </c>
      <c r="M228" s="13">
        <f t="shared" si="50"/>
        <v>18522.5</v>
      </c>
    </row>
    <row r="229" spans="1:13" x14ac:dyDescent="0.25">
      <c r="A229" s="10">
        <v>198</v>
      </c>
      <c r="B229" s="11" t="s">
        <v>278</v>
      </c>
      <c r="C229" s="12" t="s">
        <v>259</v>
      </c>
      <c r="D229" s="12" t="s">
        <v>17</v>
      </c>
      <c r="E229" s="11" t="s">
        <v>106</v>
      </c>
      <c r="F229" s="12" t="s">
        <v>28</v>
      </c>
      <c r="G229" s="11" t="s">
        <v>20</v>
      </c>
      <c r="H229" s="13">
        <v>30000</v>
      </c>
      <c r="I229" s="13">
        <f t="shared" si="51"/>
        <v>912</v>
      </c>
      <c r="J229" s="13">
        <f t="shared" si="52"/>
        <v>861</v>
      </c>
      <c r="K229" s="13">
        <v>0</v>
      </c>
      <c r="L229" s="13">
        <v>0</v>
      </c>
      <c r="M229" s="13">
        <f t="shared" si="50"/>
        <v>28227</v>
      </c>
    </row>
    <row r="230" spans="1:13" x14ac:dyDescent="0.25">
      <c r="A230" s="10">
        <v>199</v>
      </c>
      <c r="B230" s="11" t="s">
        <v>279</v>
      </c>
      <c r="C230" s="12" t="s">
        <v>259</v>
      </c>
      <c r="D230" s="12" t="s">
        <v>17</v>
      </c>
      <c r="E230" s="11" t="s">
        <v>106</v>
      </c>
      <c r="F230" s="12" t="s">
        <v>28</v>
      </c>
      <c r="G230" s="11" t="s">
        <v>20</v>
      </c>
      <c r="H230" s="13">
        <v>35000</v>
      </c>
      <c r="I230" s="13">
        <f t="shared" si="51"/>
        <v>1064</v>
      </c>
      <c r="J230" s="13">
        <f t="shared" si="52"/>
        <v>1004.5</v>
      </c>
      <c r="K230" s="13">
        <v>0</v>
      </c>
      <c r="L230" s="13">
        <v>6996.96</v>
      </c>
      <c r="M230" s="13">
        <f t="shared" si="50"/>
        <v>25934.54</v>
      </c>
    </row>
    <row r="231" spans="1:13" x14ac:dyDescent="0.25">
      <c r="A231" s="10">
        <v>200</v>
      </c>
      <c r="B231" s="11" t="s">
        <v>280</v>
      </c>
      <c r="C231" s="12" t="s">
        <v>259</v>
      </c>
      <c r="D231" s="12" t="s">
        <v>17</v>
      </c>
      <c r="E231" s="11" t="s">
        <v>106</v>
      </c>
      <c r="F231" s="12" t="s">
        <v>19</v>
      </c>
      <c r="G231" s="11" t="s">
        <v>20</v>
      </c>
      <c r="H231" s="13">
        <v>25000</v>
      </c>
      <c r="I231" s="13">
        <f t="shared" si="51"/>
        <v>760</v>
      </c>
      <c r="J231" s="13">
        <f t="shared" si="52"/>
        <v>717.5</v>
      </c>
      <c r="K231" s="13">
        <v>0</v>
      </c>
      <c r="L231" s="13">
        <v>0</v>
      </c>
      <c r="M231" s="13">
        <f t="shared" si="50"/>
        <v>23522.5</v>
      </c>
    </row>
    <row r="232" spans="1:13" x14ac:dyDescent="0.25">
      <c r="A232" s="10">
        <v>201</v>
      </c>
      <c r="B232" s="11" t="s">
        <v>281</v>
      </c>
      <c r="C232" s="12" t="s">
        <v>259</v>
      </c>
      <c r="D232" s="12" t="s">
        <v>17</v>
      </c>
      <c r="E232" s="11" t="s">
        <v>106</v>
      </c>
      <c r="F232" s="12" t="s">
        <v>19</v>
      </c>
      <c r="G232" s="11" t="s">
        <v>20</v>
      </c>
      <c r="H232" s="13">
        <v>35000</v>
      </c>
      <c r="I232" s="13">
        <f t="shared" si="51"/>
        <v>1064</v>
      </c>
      <c r="J232" s="13">
        <f t="shared" si="52"/>
        <v>1004.5</v>
      </c>
      <c r="K232" s="13">
        <v>0</v>
      </c>
      <c r="L232" s="13">
        <v>0</v>
      </c>
      <c r="M232" s="13">
        <f t="shared" si="50"/>
        <v>32931.5</v>
      </c>
    </row>
    <row r="233" spans="1:13" x14ac:dyDescent="0.25">
      <c r="A233" s="10">
        <v>202</v>
      </c>
      <c r="B233" s="11" t="s">
        <v>282</v>
      </c>
      <c r="C233" s="12" t="s">
        <v>259</v>
      </c>
      <c r="D233" s="12" t="s">
        <v>17</v>
      </c>
      <c r="E233" s="11" t="s">
        <v>106</v>
      </c>
      <c r="F233" s="12" t="s">
        <v>19</v>
      </c>
      <c r="G233" s="11" t="s">
        <v>20</v>
      </c>
      <c r="H233" s="13">
        <v>25000</v>
      </c>
      <c r="I233" s="13">
        <f t="shared" si="51"/>
        <v>760</v>
      </c>
      <c r="J233" s="13">
        <f t="shared" si="52"/>
        <v>717.5</v>
      </c>
      <c r="K233" s="13">
        <v>0</v>
      </c>
      <c r="L233" s="13">
        <v>0</v>
      </c>
      <c r="M233" s="13">
        <f t="shared" si="50"/>
        <v>23522.5</v>
      </c>
    </row>
    <row r="234" spans="1:13" x14ac:dyDescent="0.25">
      <c r="A234" s="10">
        <v>203</v>
      </c>
      <c r="B234" s="11" t="s">
        <v>283</v>
      </c>
      <c r="C234" s="12" t="s">
        <v>259</v>
      </c>
      <c r="D234" s="12" t="s">
        <v>17</v>
      </c>
      <c r="E234" s="11" t="s">
        <v>106</v>
      </c>
      <c r="F234" s="12" t="s">
        <v>19</v>
      </c>
      <c r="G234" s="11" t="s">
        <v>20</v>
      </c>
      <c r="H234" s="13">
        <v>25000</v>
      </c>
      <c r="I234" s="13">
        <f t="shared" si="51"/>
        <v>760</v>
      </c>
      <c r="J234" s="13">
        <f t="shared" si="52"/>
        <v>717.5</v>
      </c>
      <c r="K234" s="13">
        <v>0</v>
      </c>
      <c r="L234" s="13">
        <v>0</v>
      </c>
      <c r="M234" s="13">
        <f t="shared" si="50"/>
        <v>23522.5</v>
      </c>
    </row>
    <row r="235" spans="1:13" x14ac:dyDescent="0.25">
      <c r="A235" s="10">
        <v>204</v>
      </c>
      <c r="B235" s="11" t="s">
        <v>284</v>
      </c>
      <c r="C235" s="12" t="s">
        <v>259</v>
      </c>
      <c r="D235" s="12" t="s">
        <v>17</v>
      </c>
      <c r="E235" s="11" t="s">
        <v>106</v>
      </c>
      <c r="F235" s="12" t="s">
        <v>28</v>
      </c>
      <c r="G235" s="11" t="s">
        <v>20</v>
      </c>
      <c r="H235" s="13">
        <v>30000</v>
      </c>
      <c r="I235" s="13">
        <f t="shared" si="51"/>
        <v>912</v>
      </c>
      <c r="J235" s="13">
        <f t="shared" si="52"/>
        <v>861</v>
      </c>
      <c r="K235" s="13">
        <v>0</v>
      </c>
      <c r="L235" s="13">
        <v>0</v>
      </c>
      <c r="M235" s="13">
        <f t="shared" si="50"/>
        <v>28227</v>
      </c>
    </row>
    <row r="236" spans="1:13" x14ac:dyDescent="0.25">
      <c r="A236" s="10">
        <v>205</v>
      </c>
      <c r="B236" s="11" t="s">
        <v>285</v>
      </c>
      <c r="C236" s="12" t="s">
        <v>259</v>
      </c>
      <c r="D236" s="12" t="s">
        <v>17</v>
      </c>
      <c r="E236" s="11" t="s">
        <v>106</v>
      </c>
      <c r="F236" s="12" t="s">
        <v>28</v>
      </c>
      <c r="G236" s="11" t="s">
        <v>20</v>
      </c>
      <c r="H236" s="13">
        <v>30000</v>
      </c>
      <c r="I236" s="13">
        <f t="shared" si="51"/>
        <v>912</v>
      </c>
      <c r="J236" s="13">
        <f t="shared" si="52"/>
        <v>861</v>
      </c>
      <c r="K236" s="13">
        <v>0</v>
      </c>
      <c r="L236" s="13">
        <v>2000</v>
      </c>
      <c r="M236" s="13">
        <f t="shared" si="50"/>
        <v>26227</v>
      </c>
    </row>
    <row r="237" spans="1:13" x14ac:dyDescent="0.25">
      <c r="A237" s="10">
        <v>206</v>
      </c>
      <c r="B237" s="11" t="s">
        <v>286</v>
      </c>
      <c r="C237" s="12" t="s">
        <v>259</v>
      </c>
      <c r="D237" s="12" t="s">
        <v>17</v>
      </c>
      <c r="E237" s="11" t="s">
        <v>106</v>
      </c>
      <c r="F237" s="12" t="s">
        <v>19</v>
      </c>
      <c r="G237" s="11" t="s">
        <v>20</v>
      </c>
      <c r="H237" s="13">
        <v>30000</v>
      </c>
      <c r="I237" s="13">
        <f t="shared" si="51"/>
        <v>912</v>
      </c>
      <c r="J237" s="13">
        <f t="shared" si="52"/>
        <v>861</v>
      </c>
      <c r="K237" s="13">
        <v>0</v>
      </c>
      <c r="L237" s="13">
        <v>0</v>
      </c>
      <c r="M237" s="13">
        <f t="shared" si="50"/>
        <v>28227</v>
      </c>
    </row>
    <row r="238" spans="1:13" x14ac:dyDescent="0.25">
      <c r="A238" s="10">
        <v>207</v>
      </c>
      <c r="B238" s="11" t="s">
        <v>287</v>
      </c>
      <c r="C238" s="12" t="s">
        <v>259</v>
      </c>
      <c r="D238" s="12" t="s">
        <v>17</v>
      </c>
      <c r="E238" s="11" t="s">
        <v>106</v>
      </c>
      <c r="F238" s="12" t="s">
        <v>19</v>
      </c>
      <c r="G238" s="11" t="s">
        <v>20</v>
      </c>
      <c r="H238" s="13">
        <v>36000</v>
      </c>
      <c r="I238" s="13">
        <f t="shared" si="51"/>
        <v>1094.4000000000001</v>
      </c>
      <c r="J238" s="13">
        <f t="shared" si="52"/>
        <v>1033.2</v>
      </c>
      <c r="K238" s="13">
        <v>0</v>
      </c>
      <c r="L238" s="13">
        <v>0</v>
      </c>
      <c r="M238" s="13">
        <f t="shared" si="50"/>
        <v>33872.400000000001</v>
      </c>
    </row>
    <row r="239" spans="1:13" x14ac:dyDescent="0.25">
      <c r="A239" s="10">
        <v>208</v>
      </c>
      <c r="B239" s="11" t="s">
        <v>288</v>
      </c>
      <c r="C239" s="12" t="s">
        <v>259</v>
      </c>
      <c r="D239" s="12" t="s">
        <v>17</v>
      </c>
      <c r="E239" s="11" t="s">
        <v>106</v>
      </c>
      <c r="F239" s="12" t="s">
        <v>28</v>
      </c>
      <c r="G239" s="11" t="s">
        <v>20</v>
      </c>
      <c r="H239" s="13">
        <v>30000</v>
      </c>
      <c r="I239" s="13">
        <f t="shared" si="51"/>
        <v>912</v>
      </c>
      <c r="J239" s="13">
        <f t="shared" si="52"/>
        <v>861</v>
      </c>
      <c r="K239" s="13">
        <v>0</v>
      </c>
      <c r="L239" s="13">
        <v>0</v>
      </c>
      <c r="M239" s="13">
        <f t="shared" si="50"/>
        <v>28227</v>
      </c>
    </row>
    <row r="240" spans="1:13" ht="15.75" customHeight="1" x14ac:dyDescent="0.25">
      <c r="A240" s="10">
        <v>209</v>
      </c>
      <c r="B240" s="11" t="s">
        <v>289</v>
      </c>
      <c r="C240" s="12" t="s">
        <v>259</v>
      </c>
      <c r="D240" s="12" t="s">
        <v>17</v>
      </c>
      <c r="E240" s="11" t="s">
        <v>106</v>
      </c>
      <c r="F240" s="12" t="s">
        <v>28</v>
      </c>
      <c r="G240" s="11" t="s">
        <v>20</v>
      </c>
      <c r="H240" s="13">
        <v>30000</v>
      </c>
      <c r="I240" s="13">
        <f t="shared" si="51"/>
        <v>912</v>
      </c>
      <c r="J240" s="13">
        <f t="shared" si="52"/>
        <v>861</v>
      </c>
      <c r="K240" s="13">
        <v>0</v>
      </c>
      <c r="L240" s="13">
        <v>3000</v>
      </c>
      <c r="M240" s="13">
        <f t="shared" si="50"/>
        <v>25227</v>
      </c>
    </row>
    <row r="241" spans="1:13" ht="15.75" customHeight="1" x14ac:dyDescent="0.25">
      <c r="A241" s="10">
        <v>210</v>
      </c>
      <c r="B241" s="11" t="s">
        <v>290</v>
      </c>
      <c r="C241" s="12" t="s">
        <v>259</v>
      </c>
      <c r="D241" s="12" t="s">
        <v>17</v>
      </c>
      <c r="E241" s="11" t="s">
        <v>106</v>
      </c>
      <c r="F241" s="12" t="s">
        <v>28</v>
      </c>
      <c r="G241" s="11" t="s">
        <v>20</v>
      </c>
      <c r="H241" s="13">
        <v>30000</v>
      </c>
      <c r="I241" s="13">
        <f t="shared" si="51"/>
        <v>912</v>
      </c>
      <c r="J241" s="13">
        <f t="shared" si="52"/>
        <v>861</v>
      </c>
      <c r="K241" s="13">
        <v>0</v>
      </c>
      <c r="L241" s="13">
        <v>0</v>
      </c>
      <c r="M241" s="13">
        <f t="shared" si="50"/>
        <v>28227</v>
      </c>
    </row>
    <row r="242" spans="1:13" ht="15.75" customHeight="1" x14ac:dyDescent="0.25">
      <c r="A242" s="10">
        <v>211</v>
      </c>
      <c r="B242" s="11" t="s">
        <v>291</v>
      </c>
      <c r="C242" s="12" t="s">
        <v>259</v>
      </c>
      <c r="D242" s="12" t="s">
        <v>17</v>
      </c>
      <c r="E242" s="11" t="s">
        <v>106</v>
      </c>
      <c r="F242" s="12" t="s">
        <v>28</v>
      </c>
      <c r="G242" s="11" t="s">
        <v>20</v>
      </c>
      <c r="H242" s="13">
        <v>30000</v>
      </c>
      <c r="I242" s="13">
        <f t="shared" si="51"/>
        <v>912</v>
      </c>
      <c r="J242" s="13">
        <f t="shared" si="52"/>
        <v>861</v>
      </c>
      <c r="K242" s="13">
        <v>0</v>
      </c>
      <c r="L242" s="13">
        <v>0</v>
      </c>
      <c r="M242" s="13">
        <f t="shared" si="50"/>
        <v>28227</v>
      </c>
    </row>
    <row r="243" spans="1:13" ht="15" customHeight="1" x14ac:dyDescent="0.25">
      <c r="A243" s="10">
        <v>212</v>
      </c>
      <c r="B243" s="11" t="s">
        <v>292</v>
      </c>
      <c r="C243" s="12" t="s">
        <v>259</v>
      </c>
      <c r="D243" s="12" t="s">
        <v>17</v>
      </c>
      <c r="E243" s="11" t="s">
        <v>106</v>
      </c>
      <c r="F243" s="12" t="s">
        <v>28</v>
      </c>
      <c r="G243" s="11" t="s">
        <v>20</v>
      </c>
      <c r="H243" s="13">
        <v>30000</v>
      </c>
      <c r="I243" s="13">
        <f t="shared" si="51"/>
        <v>912</v>
      </c>
      <c r="J243" s="13">
        <f t="shared" si="52"/>
        <v>861</v>
      </c>
      <c r="K243" s="13">
        <v>0</v>
      </c>
      <c r="L243" s="13">
        <v>100</v>
      </c>
      <c r="M243" s="13">
        <f t="shared" si="50"/>
        <v>28127</v>
      </c>
    </row>
    <row r="244" spans="1:13" x14ac:dyDescent="0.25">
      <c r="A244" s="10">
        <v>213</v>
      </c>
      <c r="B244" s="11" t="s">
        <v>293</v>
      </c>
      <c r="C244" s="12" t="s">
        <v>259</v>
      </c>
      <c r="D244" s="12" t="s">
        <v>17</v>
      </c>
      <c r="E244" s="11" t="s">
        <v>106</v>
      </c>
      <c r="F244" s="12" t="s">
        <v>28</v>
      </c>
      <c r="G244" s="11" t="s">
        <v>20</v>
      </c>
      <c r="H244" s="13">
        <v>30000</v>
      </c>
      <c r="I244" s="13">
        <f t="shared" si="51"/>
        <v>912</v>
      </c>
      <c r="J244" s="13">
        <f t="shared" si="52"/>
        <v>861</v>
      </c>
      <c r="K244" s="13">
        <v>0</v>
      </c>
      <c r="L244" s="13">
        <v>0</v>
      </c>
      <c r="M244" s="13">
        <f t="shared" si="50"/>
        <v>28227</v>
      </c>
    </row>
    <row r="245" spans="1:13" x14ac:dyDescent="0.25">
      <c r="A245" s="10">
        <v>214</v>
      </c>
      <c r="B245" s="11" t="s">
        <v>294</v>
      </c>
      <c r="C245" s="12" t="s">
        <v>259</v>
      </c>
      <c r="D245" s="12" t="s">
        <v>17</v>
      </c>
      <c r="E245" s="11" t="s">
        <v>106</v>
      </c>
      <c r="F245" s="12" t="s">
        <v>28</v>
      </c>
      <c r="G245" s="11" t="s">
        <v>20</v>
      </c>
      <c r="H245" s="13">
        <v>30000</v>
      </c>
      <c r="I245" s="13">
        <f t="shared" si="51"/>
        <v>912</v>
      </c>
      <c r="J245" s="13">
        <f t="shared" si="52"/>
        <v>861</v>
      </c>
      <c r="K245" s="13">
        <v>0</v>
      </c>
      <c r="L245" s="13">
        <v>0</v>
      </c>
      <c r="M245" s="13">
        <f t="shared" si="50"/>
        <v>28227</v>
      </c>
    </row>
    <row r="246" spans="1:13" x14ac:dyDescent="0.25">
      <c r="A246" s="10">
        <v>215</v>
      </c>
      <c r="B246" s="11" t="s">
        <v>295</v>
      </c>
      <c r="C246" s="12" t="s">
        <v>259</v>
      </c>
      <c r="D246" s="12" t="s">
        <v>17</v>
      </c>
      <c r="E246" s="11" t="s">
        <v>106</v>
      </c>
      <c r="F246" s="12" t="s">
        <v>28</v>
      </c>
      <c r="G246" s="11" t="s">
        <v>20</v>
      </c>
      <c r="H246" s="13">
        <v>30000</v>
      </c>
      <c r="I246" s="13">
        <f t="shared" si="51"/>
        <v>912</v>
      </c>
      <c r="J246" s="13">
        <f t="shared" si="52"/>
        <v>861</v>
      </c>
      <c r="K246" s="13">
        <v>0</v>
      </c>
      <c r="L246" s="13">
        <v>0</v>
      </c>
      <c r="M246" s="13">
        <f t="shared" si="50"/>
        <v>28227</v>
      </c>
    </row>
    <row r="247" spans="1:13" s="28" customFormat="1" x14ac:dyDescent="0.25">
      <c r="A247" s="10">
        <v>216</v>
      </c>
      <c r="B247" s="11" t="s">
        <v>296</v>
      </c>
      <c r="C247" s="12" t="s">
        <v>259</v>
      </c>
      <c r="D247" s="12" t="s">
        <v>17</v>
      </c>
      <c r="E247" s="11" t="s">
        <v>106</v>
      </c>
      <c r="F247" s="12" t="s">
        <v>28</v>
      </c>
      <c r="G247" s="11" t="s">
        <v>20</v>
      </c>
      <c r="H247" s="13">
        <v>30000</v>
      </c>
      <c r="I247" s="13">
        <f t="shared" si="51"/>
        <v>912</v>
      </c>
      <c r="J247" s="13">
        <f t="shared" si="52"/>
        <v>861</v>
      </c>
      <c r="K247" s="13">
        <v>0</v>
      </c>
      <c r="L247" s="13">
        <v>0</v>
      </c>
      <c r="M247" s="13">
        <f t="shared" si="50"/>
        <v>28227</v>
      </c>
    </row>
    <row r="248" spans="1:13" x14ac:dyDescent="0.25">
      <c r="A248" s="10">
        <v>217</v>
      </c>
      <c r="B248" s="11" t="s">
        <v>297</v>
      </c>
      <c r="C248" s="12" t="s">
        <v>259</v>
      </c>
      <c r="D248" s="12" t="s">
        <v>17</v>
      </c>
      <c r="E248" s="11" t="s">
        <v>106</v>
      </c>
      <c r="F248" s="12" t="s">
        <v>28</v>
      </c>
      <c r="G248" s="11" t="s">
        <v>20</v>
      </c>
      <c r="H248" s="13">
        <v>30000</v>
      </c>
      <c r="I248" s="13">
        <f t="shared" si="51"/>
        <v>912</v>
      </c>
      <c r="J248" s="13">
        <f t="shared" si="52"/>
        <v>861</v>
      </c>
      <c r="K248" s="13">
        <v>0</v>
      </c>
      <c r="L248" s="13">
        <v>2000</v>
      </c>
      <c r="M248" s="13">
        <f t="shared" si="50"/>
        <v>26227</v>
      </c>
    </row>
    <row r="249" spans="1:13" x14ac:dyDescent="0.25">
      <c r="A249" s="10">
        <v>218</v>
      </c>
      <c r="B249" s="11" t="s">
        <v>298</v>
      </c>
      <c r="C249" s="12" t="s">
        <v>259</v>
      </c>
      <c r="D249" s="12" t="s">
        <v>17</v>
      </c>
      <c r="E249" s="11" t="s">
        <v>106</v>
      </c>
      <c r="F249" s="12" t="s">
        <v>19</v>
      </c>
      <c r="G249" s="11" t="s">
        <v>20</v>
      </c>
      <c r="H249" s="13">
        <v>30000</v>
      </c>
      <c r="I249" s="13">
        <f t="shared" si="51"/>
        <v>912</v>
      </c>
      <c r="J249" s="13">
        <f t="shared" si="52"/>
        <v>861</v>
      </c>
      <c r="K249" s="13">
        <v>0</v>
      </c>
      <c r="L249" s="13">
        <v>3919.78</v>
      </c>
      <c r="M249" s="13">
        <f t="shared" si="50"/>
        <v>24307.22</v>
      </c>
    </row>
    <row r="250" spans="1:13" x14ac:dyDescent="0.25">
      <c r="A250" s="10">
        <v>219</v>
      </c>
      <c r="B250" s="11" t="s">
        <v>299</v>
      </c>
      <c r="C250" s="12" t="s">
        <v>259</v>
      </c>
      <c r="D250" s="12" t="s">
        <v>17</v>
      </c>
      <c r="E250" s="11" t="s">
        <v>106</v>
      </c>
      <c r="F250" s="12" t="s">
        <v>28</v>
      </c>
      <c r="G250" s="11" t="s">
        <v>20</v>
      </c>
      <c r="H250" s="13">
        <v>30000</v>
      </c>
      <c r="I250" s="13">
        <f t="shared" si="51"/>
        <v>912</v>
      </c>
      <c r="J250" s="13">
        <f t="shared" si="52"/>
        <v>861</v>
      </c>
      <c r="K250" s="13">
        <v>0</v>
      </c>
      <c r="L250" s="13">
        <v>0</v>
      </c>
      <c r="M250" s="13">
        <f t="shared" si="50"/>
        <v>28227</v>
      </c>
    </row>
    <row r="251" spans="1:13" x14ac:dyDescent="0.25">
      <c r="A251" s="10">
        <v>220</v>
      </c>
      <c r="B251" s="11" t="s">
        <v>300</v>
      </c>
      <c r="C251" s="12" t="s">
        <v>259</v>
      </c>
      <c r="D251" s="12" t="s">
        <v>17</v>
      </c>
      <c r="E251" s="11" t="s">
        <v>106</v>
      </c>
      <c r="F251" s="12" t="s">
        <v>28</v>
      </c>
      <c r="G251" s="11" t="s">
        <v>20</v>
      </c>
      <c r="H251" s="13">
        <v>30000</v>
      </c>
      <c r="I251" s="13">
        <f t="shared" si="51"/>
        <v>912</v>
      </c>
      <c r="J251" s="13">
        <f t="shared" si="52"/>
        <v>861</v>
      </c>
      <c r="K251" s="13">
        <v>0</v>
      </c>
      <c r="L251" s="13">
        <v>4108</v>
      </c>
      <c r="M251" s="13">
        <f t="shared" si="50"/>
        <v>24119</v>
      </c>
    </row>
    <row r="252" spans="1:13" x14ac:dyDescent="0.25">
      <c r="A252" s="10">
        <v>221</v>
      </c>
      <c r="B252" s="11" t="s">
        <v>301</v>
      </c>
      <c r="C252" s="12" t="s">
        <v>259</v>
      </c>
      <c r="D252" s="12" t="s">
        <v>17</v>
      </c>
      <c r="E252" s="11" t="s">
        <v>106</v>
      </c>
      <c r="F252" s="12" t="s">
        <v>28</v>
      </c>
      <c r="G252" s="11" t="s">
        <v>20</v>
      </c>
      <c r="H252" s="13">
        <v>30000</v>
      </c>
      <c r="I252" s="13">
        <f t="shared" si="51"/>
        <v>912</v>
      </c>
      <c r="J252" s="13">
        <f t="shared" si="52"/>
        <v>861</v>
      </c>
      <c r="K252" s="13">
        <v>0</v>
      </c>
      <c r="L252" s="13">
        <v>0</v>
      </c>
      <c r="M252" s="13">
        <f t="shared" si="50"/>
        <v>28227</v>
      </c>
    </row>
    <row r="253" spans="1:13" x14ac:dyDescent="0.25">
      <c r="A253" s="10">
        <v>222</v>
      </c>
      <c r="B253" s="11" t="s">
        <v>302</v>
      </c>
      <c r="C253" s="12" t="s">
        <v>259</v>
      </c>
      <c r="D253" s="12" t="s">
        <v>17</v>
      </c>
      <c r="E253" s="11" t="s">
        <v>106</v>
      </c>
      <c r="F253" s="12" t="s">
        <v>28</v>
      </c>
      <c r="G253" s="11" t="s">
        <v>20</v>
      </c>
      <c r="H253" s="13">
        <v>30000</v>
      </c>
      <c r="I253" s="13">
        <f t="shared" si="51"/>
        <v>912</v>
      </c>
      <c r="J253" s="13">
        <f t="shared" si="52"/>
        <v>861</v>
      </c>
      <c r="K253" s="13">
        <v>0</v>
      </c>
      <c r="L253" s="13">
        <v>0</v>
      </c>
      <c r="M253" s="13">
        <f t="shared" si="50"/>
        <v>28227</v>
      </c>
    </row>
    <row r="254" spans="1:13" x14ac:dyDescent="0.25">
      <c r="A254" s="10">
        <v>223</v>
      </c>
      <c r="B254" s="11" t="s">
        <v>303</v>
      </c>
      <c r="C254" s="12" t="s">
        <v>259</v>
      </c>
      <c r="D254" s="12" t="s">
        <v>17</v>
      </c>
      <c r="E254" s="11" t="s">
        <v>106</v>
      </c>
      <c r="F254" s="12" t="s">
        <v>28</v>
      </c>
      <c r="G254" s="11" t="s">
        <v>20</v>
      </c>
      <c r="H254" s="13">
        <v>30000</v>
      </c>
      <c r="I254" s="13">
        <f t="shared" si="51"/>
        <v>912</v>
      </c>
      <c r="J254" s="13">
        <f t="shared" si="52"/>
        <v>861</v>
      </c>
      <c r="K254" s="13">
        <v>0</v>
      </c>
      <c r="L254" s="13">
        <v>0</v>
      </c>
      <c r="M254" s="13">
        <f t="shared" si="50"/>
        <v>28227</v>
      </c>
    </row>
    <row r="255" spans="1:13" x14ac:dyDescent="0.25">
      <c r="A255" s="10">
        <v>224</v>
      </c>
      <c r="B255" s="11" t="s">
        <v>304</v>
      </c>
      <c r="C255" s="12" t="s">
        <v>259</v>
      </c>
      <c r="D255" s="12" t="s">
        <v>17</v>
      </c>
      <c r="E255" s="11" t="s">
        <v>106</v>
      </c>
      <c r="F255" s="12" t="s">
        <v>19</v>
      </c>
      <c r="G255" s="11" t="s">
        <v>20</v>
      </c>
      <c r="H255" s="13">
        <v>30000</v>
      </c>
      <c r="I255" s="13">
        <f t="shared" si="51"/>
        <v>912</v>
      </c>
      <c r="J255" s="13">
        <f t="shared" si="52"/>
        <v>861</v>
      </c>
      <c r="K255" s="13">
        <v>0</v>
      </c>
      <c r="L255" s="13">
        <v>0</v>
      </c>
      <c r="M255" s="13">
        <f t="shared" si="50"/>
        <v>28227</v>
      </c>
    </row>
    <row r="256" spans="1:13" x14ac:dyDescent="0.25">
      <c r="A256" s="10">
        <v>225</v>
      </c>
      <c r="B256" s="11" t="s">
        <v>305</v>
      </c>
      <c r="C256" s="12" t="s">
        <v>259</v>
      </c>
      <c r="D256" s="12" t="s">
        <v>17</v>
      </c>
      <c r="E256" s="11" t="s">
        <v>106</v>
      </c>
      <c r="F256" s="12" t="s">
        <v>28</v>
      </c>
      <c r="G256" s="11" t="s">
        <v>20</v>
      </c>
      <c r="H256" s="13">
        <v>30000</v>
      </c>
      <c r="I256" s="13">
        <f t="shared" si="51"/>
        <v>912</v>
      </c>
      <c r="J256" s="13">
        <f t="shared" si="52"/>
        <v>861</v>
      </c>
      <c r="K256" s="13">
        <v>0</v>
      </c>
      <c r="L256" s="13">
        <v>0</v>
      </c>
      <c r="M256" s="13">
        <f t="shared" si="50"/>
        <v>28227</v>
      </c>
    </row>
    <row r="257" spans="1:13" x14ac:dyDescent="0.25">
      <c r="A257" s="10">
        <v>226</v>
      </c>
      <c r="B257" s="11" t="s">
        <v>306</v>
      </c>
      <c r="C257" s="12" t="s">
        <v>259</v>
      </c>
      <c r="D257" s="12" t="s">
        <v>17</v>
      </c>
      <c r="E257" s="11" t="s">
        <v>106</v>
      </c>
      <c r="F257" s="12" t="s">
        <v>28</v>
      </c>
      <c r="G257" s="11" t="s">
        <v>20</v>
      </c>
      <c r="H257" s="13">
        <v>30000</v>
      </c>
      <c r="I257" s="13">
        <f t="shared" si="51"/>
        <v>912</v>
      </c>
      <c r="J257" s="13">
        <f t="shared" si="52"/>
        <v>861</v>
      </c>
      <c r="K257" s="13">
        <v>0</v>
      </c>
      <c r="L257" s="13">
        <v>0</v>
      </c>
      <c r="M257" s="13">
        <f t="shared" si="50"/>
        <v>28227</v>
      </c>
    </row>
    <row r="258" spans="1:13" x14ac:dyDescent="0.25">
      <c r="A258" s="10">
        <v>227</v>
      </c>
      <c r="B258" s="11" t="s">
        <v>307</v>
      </c>
      <c r="C258" s="12" t="s">
        <v>259</v>
      </c>
      <c r="D258" s="12" t="s">
        <v>17</v>
      </c>
      <c r="E258" s="11" t="s">
        <v>106</v>
      </c>
      <c r="F258" s="12" t="s">
        <v>19</v>
      </c>
      <c r="G258" s="11" t="s">
        <v>20</v>
      </c>
      <c r="H258" s="13">
        <v>30000</v>
      </c>
      <c r="I258" s="13">
        <f t="shared" si="51"/>
        <v>912</v>
      </c>
      <c r="J258" s="13">
        <f t="shared" si="52"/>
        <v>861</v>
      </c>
      <c r="K258" s="13">
        <v>0</v>
      </c>
      <c r="L258" s="13">
        <v>0</v>
      </c>
      <c r="M258" s="13">
        <f t="shared" si="50"/>
        <v>28227</v>
      </c>
    </row>
    <row r="259" spans="1:13" x14ac:dyDescent="0.25">
      <c r="A259" s="10">
        <v>228</v>
      </c>
      <c r="B259" s="11" t="s">
        <v>308</v>
      </c>
      <c r="C259" s="12" t="s">
        <v>259</v>
      </c>
      <c r="D259" s="12" t="s">
        <v>17</v>
      </c>
      <c r="E259" s="11" t="s">
        <v>106</v>
      </c>
      <c r="F259" s="12" t="s">
        <v>28</v>
      </c>
      <c r="G259" s="11" t="s">
        <v>20</v>
      </c>
      <c r="H259" s="13">
        <v>30000</v>
      </c>
      <c r="I259" s="13">
        <f t="shared" si="51"/>
        <v>912</v>
      </c>
      <c r="J259" s="13">
        <f t="shared" si="52"/>
        <v>861</v>
      </c>
      <c r="K259" s="13">
        <v>0</v>
      </c>
      <c r="L259" s="13">
        <v>0</v>
      </c>
      <c r="M259" s="13">
        <f t="shared" si="50"/>
        <v>28227</v>
      </c>
    </row>
    <row r="260" spans="1:13" x14ac:dyDescent="0.25">
      <c r="A260" s="10">
        <v>229</v>
      </c>
      <c r="B260" s="11" t="s">
        <v>309</v>
      </c>
      <c r="C260" s="12" t="s">
        <v>259</v>
      </c>
      <c r="D260" s="12" t="s">
        <v>17</v>
      </c>
      <c r="E260" s="11" t="s">
        <v>106</v>
      </c>
      <c r="F260" s="12" t="s">
        <v>28</v>
      </c>
      <c r="G260" s="11" t="s">
        <v>20</v>
      </c>
      <c r="H260" s="13">
        <v>30000</v>
      </c>
      <c r="I260" s="13">
        <f t="shared" si="51"/>
        <v>912</v>
      </c>
      <c r="J260" s="13">
        <f t="shared" si="52"/>
        <v>861</v>
      </c>
      <c r="K260" s="13">
        <v>0</v>
      </c>
      <c r="L260" s="13">
        <v>0</v>
      </c>
      <c r="M260" s="13">
        <f t="shared" si="50"/>
        <v>28227</v>
      </c>
    </row>
    <row r="261" spans="1:13" x14ac:dyDescent="0.25">
      <c r="A261" s="10">
        <v>230</v>
      </c>
      <c r="B261" s="11" t="s">
        <v>310</v>
      </c>
      <c r="C261" s="12" t="s">
        <v>259</v>
      </c>
      <c r="D261" s="12" t="s">
        <v>17</v>
      </c>
      <c r="E261" s="11" t="s">
        <v>106</v>
      </c>
      <c r="F261" s="12" t="s">
        <v>19</v>
      </c>
      <c r="G261" s="11" t="s">
        <v>20</v>
      </c>
      <c r="H261" s="13">
        <v>30000</v>
      </c>
      <c r="I261" s="13">
        <f t="shared" si="51"/>
        <v>912</v>
      </c>
      <c r="J261" s="13">
        <f t="shared" si="52"/>
        <v>861</v>
      </c>
      <c r="K261" s="13">
        <v>0</v>
      </c>
      <c r="L261" s="13">
        <v>0</v>
      </c>
      <c r="M261" s="13">
        <f t="shared" si="50"/>
        <v>28227</v>
      </c>
    </row>
    <row r="262" spans="1:13" x14ac:dyDescent="0.25">
      <c r="A262" s="10">
        <v>231</v>
      </c>
      <c r="B262" s="11" t="s">
        <v>311</v>
      </c>
      <c r="C262" s="12" t="s">
        <v>259</v>
      </c>
      <c r="D262" s="12" t="s">
        <v>17</v>
      </c>
      <c r="E262" s="11" t="s">
        <v>106</v>
      </c>
      <c r="F262" s="12" t="s">
        <v>28</v>
      </c>
      <c r="G262" s="11" t="s">
        <v>20</v>
      </c>
      <c r="H262" s="13">
        <v>30000</v>
      </c>
      <c r="I262" s="13">
        <f t="shared" si="51"/>
        <v>912</v>
      </c>
      <c r="J262" s="13">
        <f t="shared" si="52"/>
        <v>861</v>
      </c>
      <c r="K262" s="13">
        <v>0</v>
      </c>
      <c r="L262" s="13">
        <v>2000</v>
      </c>
      <c r="M262" s="13">
        <f t="shared" si="50"/>
        <v>26227</v>
      </c>
    </row>
    <row r="263" spans="1:13" x14ac:dyDescent="0.25">
      <c r="A263" s="10">
        <v>232</v>
      </c>
      <c r="B263" s="11" t="s">
        <v>312</v>
      </c>
      <c r="C263" s="12" t="s">
        <v>259</v>
      </c>
      <c r="D263" s="12" t="s">
        <v>17</v>
      </c>
      <c r="E263" s="11" t="s">
        <v>106</v>
      </c>
      <c r="F263" s="12" t="s">
        <v>28</v>
      </c>
      <c r="G263" s="11" t="s">
        <v>20</v>
      </c>
      <c r="H263" s="13">
        <v>30000</v>
      </c>
      <c r="I263" s="13">
        <f t="shared" si="51"/>
        <v>912</v>
      </c>
      <c r="J263" s="13">
        <f t="shared" si="52"/>
        <v>861</v>
      </c>
      <c r="K263" s="13">
        <v>0</v>
      </c>
      <c r="L263" s="13">
        <v>1919.78</v>
      </c>
      <c r="M263" s="13">
        <f t="shared" si="50"/>
        <v>26307.22</v>
      </c>
    </row>
    <row r="264" spans="1:13" x14ac:dyDescent="0.25">
      <c r="A264" s="10">
        <v>233</v>
      </c>
      <c r="B264" s="11" t="s">
        <v>313</v>
      </c>
      <c r="C264" s="12" t="s">
        <v>259</v>
      </c>
      <c r="D264" s="12" t="s">
        <v>17</v>
      </c>
      <c r="E264" s="11" t="s">
        <v>106</v>
      </c>
      <c r="F264" s="12" t="s">
        <v>19</v>
      </c>
      <c r="G264" s="11" t="s">
        <v>20</v>
      </c>
      <c r="H264" s="13">
        <v>30000</v>
      </c>
      <c r="I264" s="13">
        <f t="shared" si="51"/>
        <v>912</v>
      </c>
      <c r="J264" s="13">
        <f t="shared" si="52"/>
        <v>861</v>
      </c>
      <c r="K264" s="13">
        <v>0</v>
      </c>
      <c r="L264" s="13">
        <v>0</v>
      </c>
      <c r="M264" s="13">
        <f t="shared" si="50"/>
        <v>28227</v>
      </c>
    </row>
    <row r="265" spans="1:13" x14ac:dyDescent="0.25">
      <c r="A265" s="10">
        <v>234</v>
      </c>
      <c r="B265" s="11" t="s">
        <v>314</v>
      </c>
      <c r="C265" s="12" t="s">
        <v>259</v>
      </c>
      <c r="D265" s="12" t="s">
        <v>17</v>
      </c>
      <c r="E265" s="11" t="s">
        <v>106</v>
      </c>
      <c r="F265" s="12" t="s">
        <v>28</v>
      </c>
      <c r="G265" s="11" t="s">
        <v>20</v>
      </c>
      <c r="H265" s="13">
        <v>30000</v>
      </c>
      <c r="I265" s="13">
        <f t="shared" si="51"/>
        <v>912</v>
      </c>
      <c r="J265" s="13">
        <f t="shared" si="52"/>
        <v>861</v>
      </c>
      <c r="K265" s="13">
        <v>0</v>
      </c>
      <c r="L265" s="13">
        <v>0</v>
      </c>
      <c r="M265" s="13">
        <f t="shared" si="50"/>
        <v>28227</v>
      </c>
    </row>
    <row r="266" spans="1:13" x14ac:dyDescent="0.25">
      <c r="A266" s="10">
        <v>235</v>
      </c>
      <c r="B266" s="11" t="s">
        <v>315</v>
      </c>
      <c r="C266" s="12" t="s">
        <v>259</v>
      </c>
      <c r="D266" s="12" t="s">
        <v>17</v>
      </c>
      <c r="E266" s="11" t="s">
        <v>106</v>
      </c>
      <c r="F266" s="12" t="s">
        <v>19</v>
      </c>
      <c r="G266" s="11" t="s">
        <v>20</v>
      </c>
      <c r="H266" s="13">
        <v>30000</v>
      </c>
      <c r="I266" s="13">
        <f t="shared" si="51"/>
        <v>912</v>
      </c>
      <c r="J266" s="13">
        <f t="shared" si="52"/>
        <v>861</v>
      </c>
      <c r="K266" s="13">
        <v>0</v>
      </c>
      <c r="L266" s="13">
        <v>0</v>
      </c>
      <c r="M266" s="13">
        <f t="shared" si="50"/>
        <v>28227</v>
      </c>
    </row>
    <row r="267" spans="1:13" x14ac:dyDescent="0.25">
      <c r="A267" s="10">
        <v>236</v>
      </c>
      <c r="B267" s="11" t="s">
        <v>316</v>
      </c>
      <c r="C267" s="12" t="s">
        <v>259</v>
      </c>
      <c r="D267" s="12" t="s">
        <v>17</v>
      </c>
      <c r="E267" s="11" t="s">
        <v>106</v>
      </c>
      <c r="F267" s="12" t="s">
        <v>19</v>
      </c>
      <c r="G267" s="11" t="s">
        <v>20</v>
      </c>
      <c r="H267" s="13">
        <v>36000</v>
      </c>
      <c r="I267" s="13">
        <f t="shared" si="51"/>
        <v>1094.4000000000001</v>
      </c>
      <c r="J267" s="13">
        <f t="shared" si="52"/>
        <v>1033.2</v>
      </c>
      <c r="K267" s="13">
        <v>0</v>
      </c>
      <c r="L267" s="13">
        <v>0</v>
      </c>
      <c r="M267" s="13">
        <f t="shared" si="50"/>
        <v>33872.400000000001</v>
      </c>
    </row>
    <row r="268" spans="1:13" x14ac:dyDescent="0.25">
      <c r="A268" s="10">
        <v>237</v>
      </c>
      <c r="B268" s="11" t="s">
        <v>317</v>
      </c>
      <c r="C268" s="12" t="s">
        <v>259</v>
      </c>
      <c r="D268" s="12" t="s">
        <v>17</v>
      </c>
      <c r="E268" s="11" t="s">
        <v>106</v>
      </c>
      <c r="F268" s="12" t="s">
        <v>19</v>
      </c>
      <c r="G268" s="11" t="s">
        <v>20</v>
      </c>
      <c r="H268" s="13">
        <v>36000</v>
      </c>
      <c r="I268" s="13">
        <f t="shared" si="51"/>
        <v>1094.4000000000001</v>
      </c>
      <c r="J268" s="13">
        <f t="shared" si="52"/>
        <v>1033.2</v>
      </c>
      <c r="K268" s="13">
        <v>0</v>
      </c>
      <c r="L268" s="13">
        <v>0</v>
      </c>
      <c r="M268" s="13">
        <f t="shared" si="50"/>
        <v>33872.400000000001</v>
      </c>
    </row>
    <row r="269" spans="1:13" x14ac:dyDescent="0.25">
      <c r="A269" s="10">
        <v>238</v>
      </c>
      <c r="B269" s="11" t="s">
        <v>318</v>
      </c>
      <c r="C269" s="12" t="s">
        <v>259</v>
      </c>
      <c r="D269" s="12" t="s">
        <v>17</v>
      </c>
      <c r="E269" s="11" t="s">
        <v>106</v>
      </c>
      <c r="F269" s="12" t="s">
        <v>19</v>
      </c>
      <c r="G269" s="11" t="s">
        <v>20</v>
      </c>
      <c r="H269" s="13">
        <v>36000</v>
      </c>
      <c r="I269" s="13">
        <f t="shared" si="51"/>
        <v>1094.4000000000001</v>
      </c>
      <c r="J269" s="13">
        <f t="shared" si="52"/>
        <v>1033.2</v>
      </c>
      <c r="K269" s="13">
        <v>0</v>
      </c>
      <c r="L269" s="13">
        <v>2666.67</v>
      </c>
      <c r="M269" s="13">
        <f t="shared" si="50"/>
        <v>31205.730000000003</v>
      </c>
    </row>
    <row r="270" spans="1:13" x14ac:dyDescent="0.25">
      <c r="A270" s="10">
        <v>239</v>
      </c>
      <c r="B270" s="11" t="s">
        <v>319</v>
      </c>
      <c r="C270" s="12" t="s">
        <v>259</v>
      </c>
      <c r="D270" s="12" t="s">
        <v>17</v>
      </c>
      <c r="E270" s="11" t="s">
        <v>106</v>
      </c>
      <c r="F270" s="12" t="s">
        <v>19</v>
      </c>
      <c r="G270" s="11" t="s">
        <v>20</v>
      </c>
      <c r="H270" s="13">
        <v>20000</v>
      </c>
      <c r="I270" s="13">
        <f t="shared" si="51"/>
        <v>608</v>
      </c>
      <c r="J270" s="13">
        <f t="shared" si="52"/>
        <v>574</v>
      </c>
      <c r="K270" s="13">
        <v>0</v>
      </c>
      <c r="L270" s="13">
        <v>0</v>
      </c>
      <c r="M270" s="13">
        <f>H270-I270-J270-K270-L270</f>
        <v>18818</v>
      </c>
    </row>
    <row r="271" spans="1:13" x14ac:dyDescent="0.25">
      <c r="A271" s="10">
        <v>240</v>
      </c>
      <c r="B271" s="11" t="s">
        <v>320</v>
      </c>
      <c r="C271" s="12" t="s">
        <v>259</v>
      </c>
      <c r="D271" s="12" t="s">
        <v>17</v>
      </c>
      <c r="E271" s="11" t="s">
        <v>106</v>
      </c>
      <c r="F271" s="12" t="s">
        <v>28</v>
      </c>
      <c r="G271" s="11" t="s">
        <v>20</v>
      </c>
      <c r="H271" s="13">
        <v>30000</v>
      </c>
      <c r="I271" s="13">
        <f t="shared" si="51"/>
        <v>912</v>
      </c>
      <c r="J271" s="13">
        <f t="shared" si="52"/>
        <v>861</v>
      </c>
      <c r="K271" s="13">
        <v>0</v>
      </c>
      <c r="L271" s="13">
        <v>0</v>
      </c>
      <c r="M271" s="13">
        <f>H271-I271-J271-K271-L271</f>
        <v>28227</v>
      </c>
    </row>
    <row r="272" spans="1:13" x14ac:dyDescent="0.25">
      <c r="A272" s="10">
        <v>241</v>
      </c>
      <c r="B272" s="11" t="s">
        <v>321</v>
      </c>
      <c r="C272" s="12" t="s">
        <v>259</v>
      </c>
      <c r="D272" s="12" t="s">
        <v>17</v>
      </c>
      <c r="E272" s="11" t="s">
        <v>106</v>
      </c>
      <c r="F272" s="12" t="s">
        <v>19</v>
      </c>
      <c r="G272" s="11" t="s">
        <v>20</v>
      </c>
      <c r="H272" s="13">
        <v>30000</v>
      </c>
      <c r="I272" s="13">
        <f t="shared" ref="I272:I319" si="53">H272*3.04%</f>
        <v>912</v>
      </c>
      <c r="J272" s="13">
        <f t="shared" si="52"/>
        <v>861</v>
      </c>
      <c r="K272" s="13">
        <v>0</v>
      </c>
      <c r="L272" s="13">
        <v>0</v>
      </c>
      <c r="M272" s="13">
        <f t="shared" ref="M272:M275" si="54">H272-I272-J272-K272-L272</f>
        <v>28227</v>
      </c>
    </row>
    <row r="273" spans="1:13" x14ac:dyDescent="0.25">
      <c r="A273" s="10">
        <v>242</v>
      </c>
      <c r="B273" s="11" t="s">
        <v>322</v>
      </c>
      <c r="C273" s="12" t="s">
        <v>259</v>
      </c>
      <c r="D273" s="12" t="s">
        <v>17</v>
      </c>
      <c r="E273" s="11" t="s">
        <v>106</v>
      </c>
      <c r="F273" s="12" t="s">
        <v>28</v>
      </c>
      <c r="G273" s="11" t="s">
        <v>20</v>
      </c>
      <c r="H273" s="13">
        <v>36000</v>
      </c>
      <c r="I273" s="13">
        <f t="shared" si="53"/>
        <v>1094.4000000000001</v>
      </c>
      <c r="J273" s="13">
        <f t="shared" si="52"/>
        <v>1033.2</v>
      </c>
      <c r="K273" s="13">
        <v>0</v>
      </c>
      <c r="L273" s="13">
        <v>0</v>
      </c>
      <c r="M273" s="13">
        <f t="shared" si="54"/>
        <v>33872.400000000001</v>
      </c>
    </row>
    <row r="274" spans="1:13" x14ac:dyDescent="0.25">
      <c r="A274" s="10">
        <v>243</v>
      </c>
      <c r="B274" s="11" t="s">
        <v>323</v>
      </c>
      <c r="C274" s="12" t="s">
        <v>259</v>
      </c>
      <c r="D274" s="12" t="s">
        <v>17</v>
      </c>
      <c r="E274" s="11" t="s">
        <v>106</v>
      </c>
      <c r="F274" s="12" t="s">
        <v>19</v>
      </c>
      <c r="G274" s="11" t="s">
        <v>20</v>
      </c>
      <c r="H274" s="13">
        <v>35000</v>
      </c>
      <c r="I274" s="13">
        <f t="shared" si="53"/>
        <v>1064</v>
      </c>
      <c r="J274" s="13">
        <f t="shared" si="52"/>
        <v>1004.5</v>
      </c>
      <c r="K274" s="13">
        <v>0</v>
      </c>
      <c r="L274" s="13">
        <v>0</v>
      </c>
      <c r="M274" s="13">
        <f t="shared" si="54"/>
        <v>32931.5</v>
      </c>
    </row>
    <row r="275" spans="1:13" ht="12" customHeight="1" x14ac:dyDescent="0.25">
      <c r="A275" s="10">
        <v>244</v>
      </c>
      <c r="B275" s="11" t="s">
        <v>324</v>
      </c>
      <c r="C275" s="12" t="s">
        <v>259</v>
      </c>
      <c r="D275" s="12" t="s">
        <v>17</v>
      </c>
      <c r="E275" s="11" t="s">
        <v>106</v>
      </c>
      <c r="F275" s="12" t="s">
        <v>19</v>
      </c>
      <c r="G275" s="11" t="s">
        <v>20</v>
      </c>
      <c r="H275" s="13">
        <v>25000</v>
      </c>
      <c r="I275" s="13">
        <f t="shared" si="53"/>
        <v>760</v>
      </c>
      <c r="J275" s="13">
        <f t="shared" si="52"/>
        <v>717.5</v>
      </c>
      <c r="K275" s="13">
        <v>0</v>
      </c>
      <c r="L275" s="13">
        <v>0</v>
      </c>
      <c r="M275" s="13">
        <f t="shared" si="54"/>
        <v>23522.5</v>
      </c>
    </row>
    <row r="276" spans="1:13" x14ac:dyDescent="0.25">
      <c r="A276" s="10">
        <v>245</v>
      </c>
      <c r="B276" s="11" t="s">
        <v>325</v>
      </c>
      <c r="C276" s="12" t="s">
        <v>259</v>
      </c>
      <c r="D276" s="12" t="s">
        <v>17</v>
      </c>
      <c r="E276" s="11" t="s">
        <v>106</v>
      </c>
      <c r="F276" s="12" t="s">
        <v>19</v>
      </c>
      <c r="G276" s="11" t="s">
        <v>20</v>
      </c>
      <c r="H276" s="13">
        <v>30000</v>
      </c>
      <c r="I276" s="13">
        <f t="shared" si="53"/>
        <v>912</v>
      </c>
      <c r="J276" s="13">
        <f t="shared" si="52"/>
        <v>861</v>
      </c>
      <c r="K276" s="13">
        <v>0</v>
      </c>
      <c r="L276" s="13">
        <v>0</v>
      </c>
      <c r="M276" s="13">
        <f t="shared" ref="M276:M281" si="55">H276-I276-J276-K276-L276</f>
        <v>28227</v>
      </c>
    </row>
    <row r="277" spans="1:13" x14ac:dyDescent="0.25">
      <c r="A277" s="10">
        <v>246</v>
      </c>
      <c r="B277" s="11" t="s">
        <v>326</v>
      </c>
      <c r="C277" s="12" t="s">
        <v>259</v>
      </c>
      <c r="D277" s="12" t="s">
        <v>17</v>
      </c>
      <c r="E277" s="11" t="s">
        <v>106</v>
      </c>
      <c r="F277" s="12" t="s">
        <v>19</v>
      </c>
      <c r="G277" s="11" t="s">
        <v>20</v>
      </c>
      <c r="H277" s="13">
        <v>30000</v>
      </c>
      <c r="I277" s="13">
        <f t="shared" si="53"/>
        <v>912</v>
      </c>
      <c r="J277" s="13">
        <f t="shared" ref="J277:J320" si="56">H277*2.87%</f>
        <v>861</v>
      </c>
      <c r="K277" s="13">
        <v>0</v>
      </c>
      <c r="L277" s="13">
        <v>0</v>
      </c>
      <c r="M277" s="13">
        <f t="shared" si="55"/>
        <v>28227</v>
      </c>
    </row>
    <row r="278" spans="1:13" x14ac:dyDescent="0.25">
      <c r="A278" s="10">
        <v>247</v>
      </c>
      <c r="B278" s="11" t="s">
        <v>327</v>
      </c>
      <c r="C278" s="12" t="s">
        <v>259</v>
      </c>
      <c r="D278" s="12" t="s">
        <v>17</v>
      </c>
      <c r="E278" s="11" t="s">
        <v>106</v>
      </c>
      <c r="F278" s="12" t="s">
        <v>28</v>
      </c>
      <c r="G278" s="11" t="s">
        <v>20</v>
      </c>
      <c r="H278" s="13">
        <v>30000</v>
      </c>
      <c r="I278" s="13">
        <f t="shared" si="53"/>
        <v>912</v>
      </c>
      <c r="J278" s="13">
        <f t="shared" si="56"/>
        <v>861</v>
      </c>
      <c r="K278" s="13">
        <v>0</v>
      </c>
      <c r="L278" s="13">
        <v>0</v>
      </c>
      <c r="M278" s="13">
        <f t="shared" si="55"/>
        <v>28227</v>
      </c>
    </row>
    <row r="279" spans="1:13" x14ac:dyDescent="0.25">
      <c r="A279" s="10">
        <v>248</v>
      </c>
      <c r="B279" s="11" t="s">
        <v>328</v>
      </c>
      <c r="C279" s="12" t="s">
        <v>259</v>
      </c>
      <c r="D279" s="12" t="s">
        <v>17</v>
      </c>
      <c r="E279" s="11" t="s">
        <v>106</v>
      </c>
      <c r="F279" s="12" t="s">
        <v>28</v>
      </c>
      <c r="G279" s="11" t="s">
        <v>20</v>
      </c>
      <c r="H279" s="13">
        <v>30000</v>
      </c>
      <c r="I279" s="13">
        <f>H279*3.04%</f>
        <v>912</v>
      </c>
      <c r="J279" s="13">
        <f t="shared" si="56"/>
        <v>861</v>
      </c>
      <c r="K279" s="13">
        <v>0</v>
      </c>
      <c r="L279" s="13">
        <v>0</v>
      </c>
      <c r="M279" s="13">
        <f t="shared" si="55"/>
        <v>28227</v>
      </c>
    </row>
    <row r="280" spans="1:13" x14ac:dyDescent="0.25">
      <c r="A280" s="10">
        <v>249</v>
      </c>
      <c r="B280" s="11" t="s">
        <v>329</v>
      </c>
      <c r="C280" s="12" t="s">
        <v>259</v>
      </c>
      <c r="D280" s="12" t="s">
        <v>17</v>
      </c>
      <c r="E280" s="11" t="s">
        <v>106</v>
      </c>
      <c r="F280" s="12" t="s">
        <v>28</v>
      </c>
      <c r="G280" s="11" t="s">
        <v>20</v>
      </c>
      <c r="H280" s="13">
        <v>30000</v>
      </c>
      <c r="I280" s="13">
        <f>H280*3.04%</f>
        <v>912</v>
      </c>
      <c r="J280" s="13">
        <f t="shared" si="56"/>
        <v>861</v>
      </c>
      <c r="K280" s="13">
        <v>0</v>
      </c>
      <c r="L280" s="13">
        <v>0</v>
      </c>
      <c r="M280" s="13">
        <f t="shared" si="55"/>
        <v>28227</v>
      </c>
    </row>
    <row r="281" spans="1:13" x14ac:dyDescent="0.25">
      <c r="A281" s="10">
        <v>250</v>
      </c>
      <c r="B281" s="11" t="s">
        <v>330</v>
      </c>
      <c r="C281" s="12" t="s">
        <v>259</v>
      </c>
      <c r="D281" s="12" t="s">
        <v>17</v>
      </c>
      <c r="E281" s="11" t="s">
        <v>106</v>
      </c>
      <c r="F281" s="12" t="s">
        <v>28</v>
      </c>
      <c r="G281" s="11" t="s">
        <v>20</v>
      </c>
      <c r="H281" s="13">
        <v>30000</v>
      </c>
      <c r="I281" s="13">
        <f>H281*3.04%</f>
        <v>912</v>
      </c>
      <c r="J281" s="13">
        <f t="shared" si="56"/>
        <v>861</v>
      </c>
      <c r="K281" s="13">
        <v>0</v>
      </c>
      <c r="L281" s="13">
        <v>0</v>
      </c>
      <c r="M281" s="13">
        <f t="shared" si="55"/>
        <v>28227</v>
      </c>
    </row>
    <row r="282" spans="1:13" x14ac:dyDescent="0.25">
      <c r="A282" s="10">
        <v>251</v>
      </c>
      <c r="B282" s="11" t="s">
        <v>331</v>
      </c>
      <c r="C282" s="12" t="s">
        <v>49</v>
      </c>
      <c r="D282" s="12" t="s">
        <v>17</v>
      </c>
      <c r="E282" s="11" t="s">
        <v>106</v>
      </c>
      <c r="F282" s="12" t="s">
        <v>28</v>
      </c>
      <c r="G282" s="11" t="s">
        <v>20</v>
      </c>
      <c r="H282" s="13">
        <v>48000</v>
      </c>
      <c r="I282" s="13">
        <f t="shared" si="53"/>
        <v>1459.2</v>
      </c>
      <c r="J282" s="13">
        <f t="shared" si="56"/>
        <v>1377.6</v>
      </c>
      <c r="K282" s="13">
        <v>1283.76</v>
      </c>
      <c r="L282" s="13">
        <v>3419.78</v>
      </c>
      <c r="M282" s="13">
        <f t="shared" si="50"/>
        <v>40459.660000000003</v>
      </c>
    </row>
    <row r="283" spans="1:13" x14ac:dyDescent="0.25">
      <c r="A283" s="10">
        <v>252</v>
      </c>
      <c r="B283" s="11" t="s">
        <v>332</v>
      </c>
      <c r="C283" s="12" t="s">
        <v>49</v>
      </c>
      <c r="D283" s="12" t="s">
        <v>17</v>
      </c>
      <c r="E283" s="11" t="s">
        <v>106</v>
      </c>
      <c r="F283" s="12" t="s">
        <v>28</v>
      </c>
      <c r="G283" s="11" t="s">
        <v>20</v>
      </c>
      <c r="H283" s="13">
        <v>68000</v>
      </c>
      <c r="I283" s="13">
        <f t="shared" si="53"/>
        <v>2067.1999999999998</v>
      </c>
      <c r="J283" s="13">
        <f t="shared" si="56"/>
        <v>1951.6</v>
      </c>
      <c r="K283" s="13">
        <v>4992.1188750000001</v>
      </c>
      <c r="L283" s="13">
        <v>4000</v>
      </c>
      <c r="M283" s="13">
        <f t="shared" si="50"/>
        <v>54989.081125000004</v>
      </c>
    </row>
    <row r="284" spans="1:13" x14ac:dyDescent="0.25">
      <c r="A284" s="10">
        <v>253</v>
      </c>
      <c r="B284" s="11" t="s">
        <v>333</v>
      </c>
      <c r="C284" s="12" t="s">
        <v>49</v>
      </c>
      <c r="D284" s="12" t="s">
        <v>17</v>
      </c>
      <c r="E284" s="11" t="s">
        <v>106</v>
      </c>
      <c r="F284" s="12" t="s">
        <v>28</v>
      </c>
      <c r="G284" s="11" t="s">
        <v>20</v>
      </c>
      <c r="H284" s="13">
        <v>40000</v>
      </c>
      <c r="I284" s="13">
        <f t="shared" si="53"/>
        <v>1216</v>
      </c>
      <c r="J284" s="13">
        <f t="shared" si="56"/>
        <v>1148</v>
      </c>
      <c r="K284" s="13">
        <v>442.64987500000024</v>
      </c>
      <c r="L284" s="13">
        <v>0</v>
      </c>
      <c r="M284" s="13">
        <f t="shared" si="50"/>
        <v>37193.350124999997</v>
      </c>
    </row>
    <row r="285" spans="1:13" x14ac:dyDescent="0.25">
      <c r="A285" s="10">
        <v>254</v>
      </c>
      <c r="B285" s="11" t="s">
        <v>334</v>
      </c>
      <c r="C285" s="12" t="s">
        <v>335</v>
      </c>
      <c r="D285" s="12" t="s">
        <v>17</v>
      </c>
      <c r="E285" s="11" t="s">
        <v>106</v>
      </c>
      <c r="F285" s="12" t="s">
        <v>28</v>
      </c>
      <c r="G285" s="11" t="s">
        <v>20</v>
      </c>
      <c r="H285" s="13">
        <v>55000</v>
      </c>
      <c r="I285" s="13">
        <f t="shared" si="53"/>
        <v>1672</v>
      </c>
      <c r="J285" s="13">
        <f t="shared" si="56"/>
        <v>1578.5</v>
      </c>
      <c r="K285" s="13">
        <v>2559.6799999999998</v>
      </c>
      <c r="L285" s="13">
        <v>100</v>
      </c>
      <c r="M285" s="13">
        <f t="shared" ref="M285:M320" si="57">H285-I285-J285-K285-L285</f>
        <v>49089.82</v>
      </c>
    </row>
    <row r="286" spans="1:13" x14ac:dyDescent="0.25">
      <c r="A286" s="10">
        <v>255</v>
      </c>
      <c r="B286" s="11" t="s">
        <v>336</v>
      </c>
      <c r="C286" s="12" t="s">
        <v>34</v>
      </c>
      <c r="D286" s="12" t="s">
        <v>17</v>
      </c>
      <c r="E286" s="11" t="s">
        <v>106</v>
      </c>
      <c r="F286" s="12" t="s">
        <v>28</v>
      </c>
      <c r="G286" s="11" t="s">
        <v>20</v>
      </c>
      <c r="H286" s="13">
        <v>47000</v>
      </c>
      <c r="I286" s="13">
        <f t="shared" si="53"/>
        <v>1428.8</v>
      </c>
      <c r="J286" s="13">
        <f t="shared" si="56"/>
        <v>1348.9</v>
      </c>
      <c r="K286" s="13">
        <v>1142.6300000000001</v>
      </c>
      <c r="L286" s="13">
        <v>6082.46</v>
      </c>
      <c r="M286" s="13">
        <f t="shared" si="57"/>
        <v>36997.21</v>
      </c>
    </row>
    <row r="287" spans="1:13" ht="13.5" customHeight="1" x14ac:dyDescent="0.25">
      <c r="A287" s="10">
        <v>256</v>
      </c>
      <c r="B287" s="11" t="s">
        <v>337</v>
      </c>
      <c r="C287" s="12" t="s">
        <v>34</v>
      </c>
      <c r="D287" s="12" t="s">
        <v>17</v>
      </c>
      <c r="E287" s="11" t="s">
        <v>106</v>
      </c>
      <c r="F287" s="12" t="s">
        <v>28</v>
      </c>
      <c r="G287" s="11" t="s">
        <v>20</v>
      </c>
      <c r="H287" s="13">
        <v>45000</v>
      </c>
      <c r="I287" s="13">
        <f t="shared" si="53"/>
        <v>1368</v>
      </c>
      <c r="J287" s="13">
        <f t="shared" si="56"/>
        <v>1291.5</v>
      </c>
      <c r="K287" s="13">
        <v>1148.33</v>
      </c>
      <c r="L287" s="13">
        <v>100</v>
      </c>
      <c r="M287" s="13">
        <f t="shared" si="57"/>
        <v>41092.17</v>
      </c>
    </row>
    <row r="288" spans="1:13" ht="17.25" customHeight="1" x14ac:dyDescent="0.25">
      <c r="A288" s="10">
        <v>257</v>
      </c>
      <c r="B288" s="11" t="s">
        <v>338</v>
      </c>
      <c r="C288" s="12" t="s">
        <v>34</v>
      </c>
      <c r="D288" s="12" t="s">
        <v>17</v>
      </c>
      <c r="E288" s="11" t="s">
        <v>106</v>
      </c>
      <c r="F288" s="12" t="s">
        <v>28</v>
      </c>
      <c r="G288" s="11" t="s">
        <v>20</v>
      </c>
      <c r="H288" s="13">
        <v>45000</v>
      </c>
      <c r="I288" s="13">
        <f t="shared" si="53"/>
        <v>1368</v>
      </c>
      <c r="J288" s="13">
        <f t="shared" si="56"/>
        <v>1291.5</v>
      </c>
      <c r="K288" s="13">
        <v>1148.33</v>
      </c>
      <c r="L288" s="13">
        <v>0</v>
      </c>
      <c r="M288" s="13">
        <f t="shared" si="57"/>
        <v>41192.17</v>
      </c>
    </row>
    <row r="289" spans="1:13" ht="14.25" customHeight="1" x14ac:dyDescent="0.25">
      <c r="A289" s="10">
        <v>258</v>
      </c>
      <c r="B289" s="11" t="s">
        <v>339</v>
      </c>
      <c r="C289" s="12" t="s">
        <v>34</v>
      </c>
      <c r="D289" s="12" t="s">
        <v>17</v>
      </c>
      <c r="E289" s="11" t="s">
        <v>106</v>
      </c>
      <c r="F289" s="12" t="s">
        <v>19</v>
      </c>
      <c r="G289" s="11" t="s">
        <v>20</v>
      </c>
      <c r="H289" s="13">
        <v>30000</v>
      </c>
      <c r="I289" s="13">
        <f t="shared" si="53"/>
        <v>912</v>
      </c>
      <c r="J289" s="13">
        <f t="shared" si="56"/>
        <v>861</v>
      </c>
      <c r="K289" s="13">
        <v>0</v>
      </c>
      <c r="L289" s="13">
        <v>13938.42</v>
      </c>
      <c r="M289" s="13">
        <f>H289-I289-J289-K289-L289</f>
        <v>14288.58</v>
      </c>
    </row>
    <row r="290" spans="1:13" x14ac:dyDescent="0.25">
      <c r="A290" s="10">
        <v>259</v>
      </c>
      <c r="B290" s="11" t="s">
        <v>340</v>
      </c>
      <c r="C290" s="12" t="s">
        <v>34</v>
      </c>
      <c r="D290" s="12" t="s">
        <v>17</v>
      </c>
      <c r="E290" s="11" t="s">
        <v>106</v>
      </c>
      <c r="F290" s="12" t="s">
        <v>28</v>
      </c>
      <c r="G290" s="11" t="s">
        <v>20</v>
      </c>
      <c r="H290" s="13">
        <v>37000</v>
      </c>
      <c r="I290" s="13">
        <f t="shared" si="53"/>
        <v>1124.8</v>
      </c>
      <c r="J290" s="13">
        <f t="shared" si="56"/>
        <v>1061.9000000000001</v>
      </c>
      <c r="K290" s="13">
        <v>19.25</v>
      </c>
      <c r="L290" s="13">
        <v>0</v>
      </c>
      <c r="M290" s="13">
        <f t="shared" si="57"/>
        <v>34794.049999999996</v>
      </c>
    </row>
    <row r="291" spans="1:13" x14ac:dyDescent="0.25">
      <c r="A291" s="10">
        <v>260</v>
      </c>
      <c r="B291" s="11" t="s">
        <v>341</v>
      </c>
      <c r="C291" s="12" t="s">
        <v>34</v>
      </c>
      <c r="D291" s="12" t="s">
        <v>17</v>
      </c>
      <c r="E291" s="11" t="s">
        <v>106</v>
      </c>
      <c r="F291" s="12" t="s">
        <v>19</v>
      </c>
      <c r="G291" s="11" t="s">
        <v>20</v>
      </c>
      <c r="H291" s="13">
        <v>37000</v>
      </c>
      <c r="I291" s="13">
        <f t="shared" si="53"/>
        <v>1124.8</v>
      </c>
      <c r="J291" s="13">
        <f t="shared" si="56"/>
        <v>1061.9000000000001</v>
      </c>
      <c r="K291" s="13">
        <v>19.25</v>
      </c>
      <c r="L291" s="13"/>
      <c r="M291" s="13">
        <f>H291-I291-J291-K291-L291</f>
        <v>34794.049999999996</v>
      </c>
    </row>
    <row r="292" spans="1:13" x14ac:dyDescent="0.25">
      <c r="A292" s="10">
        <v>261</v>
      </c>
      <c r="B292" s="11" t="s">
        <v>342</v>
      </c>
      <c r="C292" s="12" t="s">
        <v>343</v>
      </c>
      <c r="D292" s="12" t="s">
        <v>17</v>
      </c>
      <c r="E292" s="11" t="s">
        <v>106</v>
      </c>
      <c r="F292" s="12" t="s">
        <v>28</v>
      </c>
      <c r="G292" s="11" t="s">
        <v>20</v>
      </c>
      <c r="H292" s="13">
        <v>40000</v>
      </c>
      <c r="I292" s="13">
        <f t="shared" si="53"/>
        <v>1216</v>
      </c>
      <c r="J292" s="13">
        <f t="shared" si="56"/>
        <v>1148</v>
      </c>
      <c r="K292" s="13">
        <v>442.65</v>
      </c>
      <c r="L292" s="13">
        <v>0</v>
      </c>
      <c r="M292" s="13">
        <f t="shared" si="57"/>
        <v>37193.35</v>
      </c>
    </row>
    <row r="293" spans="1:13" x14ac:dyDescent="0.25">
      <c r="A293" s="10">
        <v>262</v>
      </c>
      <c r="B293" s="11" t="s">
        <v>344</v>
      </c>
      <c r="C293" s="12" t="s">
        <v>34</v>
      </c>
      <c r="D293" s="12" t="s">
        <v>17</v>
      </c>
      <c r="E293" s="11" t="s">
        <v>106</v>
      </c>
      <c r="F293" s="12" t="s">
        <v>28</v>
      </c>
      <c r="G293" s="11" t="s">
        <v>20</v>
      </c>
      <c r="H293" s="13">
        <v>37000</v>
      </c>
      <c r="I293" s="13">
        <f t="shared" si="53"/>
        <v>1124.8</v>
      </c>
      <c r="J293" s="13">
        <f t="shared" si="56"/>
        <v>1061.9000000000001</v>
      </c>
      <c r="K293" s="13">
        <v>19.25</v>
      </c>
      <c r="L293" s="13">
        <v>0</v>
      </c>
      <c r="M293" s="13">
        <f t="shared" si="57"/>
        <v>34794.049999999996</v>
      </c>
    </row>
    <row r="294" spans="1:13" x14ac:dyDescent="0.25">
      <c r="A294" s="10">
        <v>263</v>
      </c>
      <c r="B294" s="11" t="s">
        <v>345</v>
      </c>
      <c r="C294" s="12" t="s">
        <v>34</v>
      </c>
      <c r="D294" s="12" t="s">
        <v>17</v>
      </c>
      <c r="E294" s="11" t="s">
        <v>106</v>
      </c>
      <c r="F294" s="12" t="s">
        <v>19</v>
      </c>
      <c r="G294" s="11" t="s">
        <v>20</v>
      </c>
      <c r="H294" s="13">
        <v>30000</v>
      </c>
      <c r="I294" s="13">
        <f t="shared" si="53"/>
        <v>912</v>
      </c>
      <c r="J294" s="13">
        <f t="shared" si="56"/>
        <v>861</v>
      </c>
      <c r="K294" s="13">
        <v>0</v>
      </c>
      <c r="L294" s="13">
        <v>0</v>
      </c>
      <c r="M294" s="13">
        <f t="shared" si="57"/>
        <v>28227</v>
      </c>
    </row>
    <row r="295" spans="1:13" x14ac:dyDescent="0.25">
      <c r="A295" s="10">
        <v>264</v>
      </c>
      <c r="B295" s="11" t="s">
        <v>346</v>
      </c>
      <c r="C295" s="12" t="s">
        <v>34</v>
      </c>
      <c r="D295" s="12" t="s">
        <v>17</v>
      </c>
      <c r="E295" s="11" t="s">
        <v>106</v>
      </c>
      <c r="F295" s="12" t="s">
        <v>28</v>
      </c>
      <c r="G295" s="11" t="s">
        <v>20</v>
      </c>
      <c r="H295" s="13">
        <v>42000</v>
      </c>
      <c r="I295" s="13">
        <f t="shared" si="53"/>
        <v>1276.8</v>
      </c>
      <c r="J295" s="13">
        <f t="shared" si="56"/>
        <v>1205.4000000000001</v>
      </c>
      <c r="K295" s="13">
        <v>724.92</v>
      </c>
      <c r="L295" s="13">
        <v>500</v>
      </c>
      <c r="M295" s="13">
        <f t="shared" si="57"/>
        <v>38292.879999999997</v>
      </c>
    </row>
    <row r="296" spans="1:13" x14ac:dyDescent="0.25">
      <c r="A296" s="10">
        <v>265</v>
      </c>
      <c r="B296" s="11" t="s">
        <v>347</v>
      </c>
      <c r="C296" s="12" t="s">
        <v>34</v>
      </c>
      <c r="D296" s="12" t="s">
        <v>17</v>
      </c>
      <c r="E296" s="11" t="s">
        <v>106</v>
      </c>
      <c r="F296" s="12" t="s">
        <v>28</v>
      </c>
      <c r="G296" s="11" t="s">
        <v>20</v>
      </c>
      <c r="H296" s="13">
        <v>55000</v>
      </c>
      <c r="I296" s="13">
        <f t="shared" si="53"/>
        <v>1672</v>
      </c>
      <c r="J296" s="13">
        <f t="shared" si="56"/>
        <v>1578.5</v>
      </c>
      <c r="K296" s="13">
        <v>2559.6799999999998</v>
      </c>
      <c r="L296" s="13">
        <v>100</v>
      </c>
      <c r="M296" s="13">
        <f t="shared" si="57"/>
        <v>49089.82</v>
      </c>
    </row>
    <row r="297" spans="1:13" x14ac:dyDescent="0.25">
      <c r="A297" s="10">
        <v>266</v>
      </c>
      <c r="B297" s="11" t="s">
        <v>348</v>
      </c>
      <c r="C297" s="12" t="s">
        <v>349</v>
      </c>
      <c r="D297" s="12" t="s">
        <v>350</v>
      </c>
      <c r="E297" s="11" t="s">
        <v>106</v>
      </c>
      <c r="F297" s="12" t="s">
        <v>28</v>
      </c>
      <c r="G297" s="11" t="s">
        <v>20</v>
      </c>
      <c r="H297" s="13">
        <v>140000</v>
      </c>
      <c r="I297" s="13">
        <f t="shared" si="53"/>
        <v>4256</v>
      </c>
      <c r="J297" s="13">
        <f t="shared" si="56"/>
        <v>4018</v>
      </c>
      <c r="K297" s="13">
        <v>20554.48</v>
      </c>
      <c r="L297" s="13">
        <v>3839.56</v>
      </c>
      <c r="M297" s="13">
        <f t="shared" si="57"/>
        <v>107331.96</v>
      </c>
    </row>
    <row r="298" spans="1:13" x14ac:dyDescent="0.25">
      <c r="A298" s="10">
        <v>267</v>
      </c>
      <c r="B298" s="11" t="s">
        <v>351</v>
      </c>
      <c r="C298" s="12" t="s">
        <v>36</v>
      </c>
      <c r="D298" s="12" t="s">
        <v>37</v>
      </c>
      <c r="E298" s="11" t="s">
        <v>106</v>
      </c>
      <c r="F298" s="12" t="s">
        <v>28</v>
      </c>
      <c r="G298" s="11" t="s">
        <v>20</v>
      </c>
      <c r="H298" s="13">
        <v>50000</v>
      </c>
      <c r="I298" s="13">
        <f t="shared" si="53"/>
        <v>1520</v>
      </c>
      <c r="J298" s="13">
        <f t="shared" si="56"/>
        <v>1435</v>
      </c>
      <c r="K298" s="13">
        <v>1853.9998750000002</v>
      </c>
      <c r="L298" s="13">
        <v>0</v>
      </c>
      <c r="M298" s="13">
        <f t="shared" si="57"/>
        <v>45191.000124999999</v>
      </c>
    </row>
    <row r="299" spans="1:13" x14ac:dyDescent="0.25">
      <c r="A299" s="10">
        <v>268</v>
      </c>
      <c r="B299" s="11" t="s">
        <v>352</v>
      </c>
      <c r="C299" s="12" t="s">
        <v>36</v>
      </c>
      <c r="D299" s="12" t="s">
        <v>37</v>
      </c>
      <c r="E299" s="11" t="s">
        <v>106</v>
      </c>
      <c r="F299" s="12" t="s">
        <v>28</v>
      </c>
      <c r="G299" s="11" t="s">
        <v>20</v>
      </c>
      <c r="H299" s="13">
        <v>44000</v>
      </c>
      <c r="I299" s="13">
        <f t="shared" si="53"/>
        <v>1337.6</v>
      </c>
      <c r="J299" s="13">
        <f t="shared" si="56"/>
        <v>1262.8</v>
      </c>
      <c r="K299" s="13">
        <v>0</v>
      </c>
      <c r="L299" s="13">
        <v>13634.31</v>
      </c>
      <c r="M299" s="13">
        <f t="shared" si="57"/>
        <v>27765.29</v>
      </c>
    </row>
    <row r="300" spans="1:13" x14ac:dyDescent="0.25">
      <c r="A300" s="10">
        <v>269</v>
      </c>
      <c r="B300" s="11" t="s">
        <v>353</v>
      </c>
      <c r="C300" s="12" t="s">
        <v>354</v>
      </c>
      <c r="D300" s="12" t="s">
        <v>355</v>
      </c>
      <c r="E300" s="11" t="s">
        <v>106</v>
      </c>
      <c r="F300" s="12" t="s">
        <v>28</v>
      </c>
      <c r="G300" s="11" t="s">
        <v>20</v>
      </c>
      <c r="H300" s="13">
        <v>33000</v>
      </c>
      <c r="I300" s="13">
        <f t="shared" si="53"/>
        <v>1003.2</v>
      </c>
      <c r="J300" s="13">
        <f t="shared" si="56"/>
        <v>947.1</v>
      </c>
      <c r="K300" s="13">
        <v>0</v>
      </c>
      <c r="L300" s="13">
        <v>0</v>
      </c>
      <c r="M300" s="13">
        <f t="shared" si="57"/>
        <v>31049.7</v>
      </c>
    </row>
    <row r="301" spans="1:13" x14ac:dyDescent="0.25">
      <c r="A301" s="10">
        <v>270</v>
      </c>
      <c r="B301" s="11" t="s">
        <v>356</v>
      </c>
      <c r="C301" s="12" t="s">
        <v>87</v>
      </c>
      <c r="D301" s="12" t="s">
        <v>355</v>
      </c>
      <c r="E301" s="11" t="s">
        <v>106</v>
      </c>
      <c r="F301" s="12" t="s">
        <v>28</v>
      </c>
      <c r="G301" s="11" t="s">
        <v>20</v>
      </c>
      <c r="H301" s="13">
        <v>30000</v>
      </c>
      <c r="I301" s="13">
        <f t="shared" si="53"/>
        <v>912</v>
      </c>
      <c r="J301" s="13">
        <f t="shared" si="56"/>
        <v>861</v>
      </c>
      <c r="K301" s="13">
        <v>0</v>
      </c>
      <c r="L301" s="13">
        <v>0</v>
      </c>
      <c r="M301" s="13">
        <f t="shared" si="57"/>
        <v>28227</v>
      </c>
    </row>
    <row r="302" spans="1:13" x14ac:dyDescent="0.25">
      <c r="A302" s="10">
        <v>271</v>
      </c>
      <c r="B302" s="11" t="s">
        <v>357</v>
      </c>
      <c r="C302" s="12" t="s">
        <v>358</v>
      </c>
      <c r="D302" s="12" t="s">
        <v>359</v>
      </c>
      <c r="E302" s="11" t="s">
        <v>106</v>
      </c>
      <c r="F302" s="12" t="s">
        <v>28</v>
      </c>
      <c r="G302" s="11" t="s">
        <v>20</v>
      </c>
      <c r="H302" s="13">
        <v>42000</v>
      </c>
      <c r="I302" s="13">
        <f t="shared" si="53"/>
        <v>1276.8</v>
      </c>
      <c r="J302" s="13">
        <f t="shared" si="56"/>
        <v>1205.4000000000001</v>
      </c>
      <c r="K302" s="13">
        <v>724.91987500000096</v>
      </c>
      <c r="L302" s="13">
        <v>600</v>
      </c>
      <c r="M302" s="13">
        <f t="shared" si="57"/>
        <v>38192.880124999996</v>
      </c>
    </row>
    <row r="303" spans="1:13" x14ac:dyDescent="0.25">
      <c r="A303" s="10">
        <v>272</v>
      </c>
      <c r="B303" s="11" t="s">
        <v>360</v>
      </c>
      <c r="C303" s="12" t="s">
        <v>361</v>
      </c>
      <c r="D303" s="12" t="s">
        <v>362</v>
      </c>
      <c r="E303" s="11" t="s">
        <v>106</v>
      </c>
      <c r="F303" s="12" t="s">
        <v>19</v>
      </c>
      <c r="G303" s="11" t="s">
        <v>20</v>
      </c>
      <c r="H303" s="13">
        <v>125000</v>
      </c>
      <c r="I303" s="13">
        <f t="shared" si="53"/>
        <v>3800</v>
      </c>
      <c r="J303" s="13">
        <f t="shared" si="56"/>
        <v>3587.5</v>
      </c>
      <c r="K303" s="13">
        <v>17985.991166666667</v>
      </c>
      <c r="L303" s="13">
        <v>100</v>
      </c>
      <c r="M303" s="13">
        <f t="shared" si="57"/>
        <v>99526.508833333326</v>
      </c>
    </row>
    <row r="304" spans="1:13" x14ac:dyDescent="0.25">
      <c r="A304" s="10">
        <v>273</v>
      </c>
      <c r="B304" s="11" t="s">
        <v>363</v>
      </c>
      <c r="C304" s="12" t="s">
        <v>364</v>
      </c>
      <c r="D304" s="12" t="s">
        <v>362</v>
      </c>
      <c r="E304" s="11" t="s">
        <v>106</v>
      </c>
      <c r="F304" s="12" t="s">
        <v>28</v>
      </c>
      <c r="G304" s="11" t="s">
        <v>20</v>
      </c>
      <c r="H304" s="13">
        <v>100000</v>
      </c>
      <c r="I304" s="13">
        <f t="shared" si="53"/>
        <v>3040</v>
      </c>
      <c r="J304" s="13">
        <f t="shared" si="56"/>
        <v>2870</v>
      </c>
      <c r="K304" s="13">
        <v>0</v>
      </c>
      <c r="L304" s="13">
        <v>1500</v>
      </c>
      <c r="M304" s="13">
        <f>H304-I304-J304-K304-L304</f>
        <v>92590</v>
      </c>
    </row>
    <row r="305" spans="1:13" x14ac:dyDescent="0.25">
      <c r="A305" s="10">
        <v>274</v>
      </c>
      <c r="B305" s="11" t="s">
        <v>365</v>
      </c>
      <c r="C305" s="12" t="s">
        <v>366</v>
      </c>
      <c r="D305" s="12" t="s">
        <v>362</v>
      </c>
      <c r="E305" s="11" t="s">
        <v>106</v>
      </c>
      <c r="F305" s="12" t="s">
        <v>19</v>
      </c>
      <c r="G305" s="11" t="s">
        <v>20</v>
      </c>
      <c r="H305" s="13">
        <v>45000</v>
      </c>
      <c r="I305" s="13">
        <f t="shared" si="53"/>
        <v>1368</v>
      </c>
      <c r="J305" s="13">
        <f t="shared" si="56"/>
        <v>1291.5</v>
      </c>
      <c r="K305" s="13">
        <v>1148.33</v>
      </c>
      <c r="L305" s="13">
        <v>0</v>
      </c>
      <c r="M305" s="13">
        <f t="shared" ref="M305" si="58">H305-I305-J305-K305-L305</f>
        <v>41192.17</v>
      </c>
    </row>
    <row r="306" spans="1:13" x14ac:dyDescent="0.25">
      <c r="A306" s="10">
        <v>275</v>
      </c>
      <c r="B306" s="11" t="s">
        <v>367</v>
      </c>
      <c r="C306" s="12" t="s">
        <v>368</v>
      </c>
      <c r="D306" s="12" t="s">
        <v>369</v>
      </c>
      <c r="E306" s="11" t="s">
        <v>106</v>
      </c>
      <c r="F306" s="12" t="s">
        <v>28</v>
      </c>
      <c r="G306" s="11" t="s">
        <v>20</v>
      </c>
      <c r="H306" s="13">
        <v>68000</v>
      </c>
      <c r="I306" s="13">
        <f t="shared" si="53"/>
        <v>2067.1999999999998</v>
      </c>
      <c r="J306" s="13">
        <f t="shared" si="56"/>
        <v>1951.6</v>
      </c>
      <c r="K306" s="13">
        <v>4992.1188749999983</v>
      </c>
      <c r="L306" s="13">
        <v>2100</v>
      </c>
      <c r="M306" s="13">
        <f t="shared" si="57"/>
        <v>56889.081125000004</v>
      </c>
    </row>
    <row r="307" spans="1:13" x14ac:dyDescent="0.25">
      <c r="A307" s="10">
        <v>276</v>
      </c>
      <c r="B307" s="11" t="s">
        <v>370</v>
      </c>
      <c r="C307" s="12" t="s">
        <v>371</v>
      </c>
      <c r="D307" s="12" t="s">
        <v>369</v>
      </c>
      <c r="E307" s="11" t="s">
        <v>106</v>
      </c>
      <c r="F307" s="12" t="s">
        <v>19</v>
      </c>
      <c r="G307" s="11" t="s">
        <v>20</v>
      </c>
      <c r="H307" s="13">
        <v>47000</v>
      </c>
      <c r="I307" s="13">
        <f t="shared" si="53"/>
        <v>1428.8</v>
      </c>
      <c r="J307" s="13">
        <f t="shared" si="56"/>
        <v>1348.9</v>
      </c>
      <c r="K307" s="13">
        <v>1430.6</v>
      </c>
      <c r="L307" s="13">
        <v>2996.21</v>
      </c>
      <c r="M307" s="13">
        <f t="shared" si="57"/>
        <v>39795.49</v>
      </c>
    </row>
    <row r="308" spans="1:13" x14ac:dyDescent="0.25">
      <c r="A308" s="10">
        <v>277</v>
      </c>
      <c r="B308" s="11" t="s">
        <v>372</v>
      </c>
      <c r="C308" s="12" t="s">
        <v>373</v>
      </c>
      <c r="D308" s="12" t="s">
        <v>369</v>
      </c>
      <c r="E308" s="11" t="s">
        <v>106</v>
      </c>
      <c r="F308" s="12" t="s">
        <v>19</v>
      </c>
      <c r="G308" s="11" t="s">
        <v>20</v>
      </c>
      <c r="H308" s="13">
        <v>70000</v>
      </c>
      <c r="I308" s="13">
        <f t="shared" si="53"/>
        <v>2128</v>
      </c>
      <c r="J308" s="13">
        <f t="shared" si="56"/>
        <v>2009</v>
      </c>
      <c r="K308" s="13">
        <v>5368.4788749999989</v>
      </c>
      <c r="L308" s="13">
        <v>4120</v>
      </c>
      <c r="M308" s="13">
        <f t="shared" si="57"/>
        <v>56374.521124999999</v>
      </c>
    </row>
    <row r="309" spans="1:13" x14ac:dyDescent="0.25">
      <c r="A309" s="10">
        <v>278</v>
      </c>
      <c r="B309" s="11" t="s">
        <v>374</v>
      </c>
      <c r="C309" s="12" t="s">
        <v>375</v>
      </c>
      <c r="D309" s="12" t="s">
        <v>376</v>
      </c>
      <c r="E309" s="11" t="s">
        <v>106</v>
      </c>
      <c r="F309" s="12" t="s">
        <v>28</v>
      </c>
      <c r="G309" s="11" t="s">
        <v>20</v>
      </c>
      <c r="H309" s="13">
        <v>145000</v>
      </c>
      <c r="I309" s="13">
        <f t="shared" si="53"/>
        <v>4408</v>
      </c>
      <c r="J309" s="13">
        <f t="shared" si="56"/>
        <v>4161.5</v>
      </c>
      <c r="K309" s="13">
        <v>22690.491166666667</v>
      </c>
      <c r="L309" s="13">
        <v>6621.26</v>
      </c>
      <c r="M309" s="13">
        <f t="shared" si="57"/>
        <v>107118.74883333333</v>
      </c>
    </row>
    <row r="310" spans="1:13" x14ac:dyDescent="0.25">
      <c r="A310" s="10">
        <v>279</v>
      </c>
      <c r="B310" s="10" t="s">
        <v>377</v>
      </c>
      <c r="C310" s="29" t="s">
        <v>378</v>
      </c>
      <c r="D310" s="12" t="s">
        <v>376</v>
      </c>
      <c r="E310" s="10" t="s">
        <v>106</v>
      </c>
      <c r="F310" s="29" t="s">
        <v>28</v>
      </c>
      <c r="G310" s="10" t="s">
        <v>20</v>
      </c>
      <c r="H310" s="27">
        <v>36000</v>
      </c>
      <c r="I310" s="13">
        <f t="shared" si="53"/>
        <v>1094.4000000000001</v>
      </c>
      <c r="J310" s="13">
        <f t="shared" si="56"/>
        <v>1033.2</v>
      </c>
      <c r="K310" s="27">
        <v>0</v>
      </c>
      <c r="L310" s="27">
        <v>4769.72</v>
      </c>
      <c r="M310" s="27">
        <f t="shared" si="57"/>
        <v>29102.68</v>
      </c>
    </row>
    <row r="311" spans="1:13" x14ac:dyDescent="0.25">
      <c r="A311" s="10">
        <v>280</v>
      </c>
      <c r="B311" s="11" t="s">
        <v>379</v>
      </c>
      <c r="C311" s="12" t="s">
        <v>380</v>
      </c>
      <c r="D311" s="12" t="s">
        <v>381</v>
      </c>
      <c r="E311" s="11" t="s">
        <v>106</v>
      </c>
      <c r="F311" s="12" t="s">
        <v>19</v>
      </c>
      <c r="G311" s="11" t="s">
        <v>20</v>
      </c>
      <c r="H311" s="13">
        <v>125000</v>
      </c>
      <c r="I311" s="13">
        <f t="shared" si="53"/>
        <v>3800</v>
      </c>
      <c r="J311" s="13">
        <f t="shared" si="56"/>
        <v>3587.5</v>
      </c>
      <c r="K311" s="13">
        <v>17985.991166666667</v>
      </c>
      <c r="L311" s="13">
        <v>0</v>
      </c>
      <c r="M311" s="13">
        <f t="shared" si="57"/>
        <v>99626.508833333326</v>
      </c>
    </row>
    <row r="312" spans="1:13" x14ac:dyDescent="0.25">
      <c r="A312" s="10">
        <v>281</v>
      </c>
      <c r="B312" s="11" t="s">
        <v>382</v>
      </c>
      <c r="C312" s="12" t="s">
        <v>383</v>
      </c>
      <c r="D312" s="12" t="s">
        <v>381</v>
      </c>
      <c r="E312" s="11" t="s">
        <v>106</v>
      </c>
      <c r="F312" s="12" t="s">
        <v>19</v>
      </c>
      <c r="G312" s="11" t="s">
        <v>20</v>
      </c>
      <c r="H312" s="13">
        <v>160000</v>
      </c>
      <c r="I312" s="13">
        <f t="shared" si="53"/>
        <v>4864</v>
      </c>
      <c r="J312" s="13">
        <f t="shared" si="56"/>
        <v>4592</v>
      </c>
      <c r="K312" s="13">
        <v>26218.87</v>
      </c>
      <c r="L312" s="13">
        <v>0</v>
      </c>
      <c r="M312" s="13">
        <f t="shared" si="57"/>
        <v>124325.13</v>
      </c>
    </row>
    <row r="313" spans="1:13" x14ac:dyDescent="0.25">
      <c r="A313" s="10">
        <v>282</v>
      </c>
      <c r="B313" s="11" t="s">
        <v>384</v>
      </c>
      <c r="C313" s="12" t="s">
        <v>385</v>
      </c>
      <c r="D313" s="12" t="s">
        <v>381</v>
      </c>
      <c r="E313" s="11" t="s">
        <v>106</v>
      </c>
      <c r="F313" s="12" t="s">
        <v>28</v>
      </c>
      <c r="G313" s="11" t="s">
        <v>20</v>
      </c>
      <c r="H313" s="13">
        <v>80000</v>
      </c>
      <c r="I313" s="13">
        <f t="shared" si="53"/>
        <v>2432</v>
      </c>
      <c r="J313" s="13">
        <f t="shared" si="56"/>
        <v>2296</v>
      </c>
      <c r="K313" s="13">
        <v>7400.8661666666649</v>
      </c>
      <c r="L313" s="13">
        <v>2000</v>
      </c>
      <c r="M313" s="13">
        <f t="shared" si="57"/>
        <v>65871.133833333341</v>
      </c>
    </row>
    <row r="314" spans="1:13" x14ac:dyDescent="0.25">
      <c r="A314" s="10">
        <v>283</v>
      </c>
      <c r="B314" s="11" t="s">
        <v>386</v>
      </c>
      <c r="C314" s="12" t="s">
        <v>387</v>
      </c>
      <c r="D314" s="12" t="s">
        <v>381</v>
      </c>
      <c r="E314" s="11" t="s">
        <v>106</v>
      </c>
      <c r="F314" s="12" t="s">
        <v>28</v>
      </c>
      <c r="G314" s="11" t="s">
        <v>20</v>
      </c>
      <c r="H314" s="13">
        <v>68000</v>
      </c>
      <c r="I314" s="13">
        <f t="shared" si="53"/>
        <v>2067.1999999999998</v>
      </c>
      <c r="J314" s="13">
        <f t="shared" si="56"/>
        <v>1951.6</v>
      </c>
      <c r="K314" s="13">
        <v>4992.1188749999983</v>
      </c>
      <c r="L314" s="13">
        <v>7180</v>
      </c>
      <c r="M314" s="13">
        <f t="shared" si="57"/>
        <v>51809.081125000004</v>
      </c>
    </row>
    <row r="315" spans="1:13" x14ac:dyDescent="0.25">
      <c r="A315" s="10">
        <v>284</v>
      </c>
      <c r="B315" s="11" t="s">
        <v>388</v>
      </c>
      <c r="C315" s="12" t="s">
        <v>389</v>
      </c>
      <c r="D315" s="12" t="s">
        <v>381</v>
      </c>
      <c r="E315" s="11" t="s">
        <v>106</v>
      </c>
      <c r="F315" s="12" t="s">
        <v>19</v>
      </c>
      <c r="G315" s="11" t="s">
        <v>20</v>
      </c>
      <c r="H315" s="13">
        <v>348000</v>
      </c>
      <c r="I315" s="13">
        <f>IF(H315*3.04%&gt;7059.79,7059.79,B2*3.04%)</f>
        <v>7059.79</v>
      </c>
      <c r="J315" s="13">
        <f t="shared" si="56"/>
        <v>9987.6</v>
      </c>
      <c r="K315" s="13">
        <v>45306.44</v>
      </c>
      <c r="L315" s="13">
        <v>30000</v>
      </c>
      <c r="M315" s="13">
        <f t="shared" si="57"/>
        <v>255646.17000000004</v>
      </c>
    </row>
    <row r="316" spans="1:13" x14ac:dyDescent="0.25">
      <c r="A316" s="10">
        <v>285</v>
      </c>
      <c r="B316" s="11" t="s">
        <v>390</v>
      </c>
      <c r="C316" s="12" t="s">
        <v>391</v>
      </c>
      <c r="D316" s="12" t="s">
        <v>381</v>
      </c>
      <c r="E316" s="11" t="s">
        <v>106</v>
      </c>
      <c r="F316" s="12" t="s">
        <v>28</v>
      </c>
      <c r="G316" s="11" t="s">
        <v>20</v>
      </c>
      <c r="H316" s="13">
        <v>105000</v>
      </c>
      <c r="I316" s="13">
        <f t="shared" si="53"/>
        <v>3192</v>
      </c>
      <c r="J316" s="13">
        <f t="shared" si="56"/>
        <v>3013.5</v>
      </c>
      <c r="K316" s="13">
        <v>12801.55</v>
      </c>
      <c r="L316" s="13">
        <v>2019.78</v>
      </c>
      <c r="M316" s="13">
        <f t="shared" si="57"/>
        <v>83973.17</v>
      </c>
    </row>
    <row r="317" spans="1:13" x14ac:dyDescent="0.25">
      <c r="A317" s="10">
        <v>286</v>
      </c>
      <c r="B317" s="11" t="s">
        <v>392</v>
      </c>
      <c r="C317" s="12" t="s">
        <v>393</v>
      </c>
      <c r="D317" s="12" t="s">
        <v>394</v>
      </c>
      <c r="E317" s="11" t="s">
        <v>106</v>
      </c>
      <c r="F317" s="12" t="s">
        <v>19</v>
      </c>
      <c r="G317" s="11" t="s">
        <v>20</v>
      </c>
      <c r="H317" s="13">
        <v>210000</v>
      </c>
      <c r="I317" s="13">
        <f t="shared" si="53"/>
        <v>6384</v>
      </c>
      <c r="J317" s="13">
        <f t="shared" si="56"/>
        <v>6027</v>
      </c>
      <c r="K317" s="13">
        <v>37980.120000000003</v>
      </c>
      <c r="L317" s="13">
        <v>0</v>
      </c>
      <c r="M317" s="13">
        <f t="shared" si="57"/>
        <v>159608.88</v>
      </c>
    </row>
    <row r="318" spans="1:13" x14ac:dyDescent="0.25">
      <c r="A318" s="10">
        <v>287</v>
      </c>
      <c r="B318" s="11" t="s">
        <v>395</v>
      </c>
      <c r="C318" s="12" t="s">
        <v>396</v>
      </c>
      <c r="D318" s="12" t="s">
        <v>394</v>
      </c>
      <c r="E318" s="11" t="s">
        <v>106</v>
      </c>
      <c r="F318" s="12" t="s">
        <v>19</v>
      </c>
      <c r="G318" s="11" t="s">
        <v>20</v>
      </c>
      <c r="H318" s="13">
        <v>145000</v>
      </c>
      <c r="I318" s="13">
        <f t="shared" si="53"/>
        <v>4408</v>
      </c>
      <c r="J318" s="13">
        <f t="shared" si="56"/>
        <v>4161.5</v>
      </c>
      <c r="K318" s="13">
        <v>22690.491166666667</v>
      </c>
      <c r="L318" s="13">
        <v>0</v>
      </c>
      <c r="M318" s="13">
        <f t="shared" si="57"/>
        <v>113740.00883333333</v>
      </c>
    </row>
    <row r="319" spans="1:13" x14ac:dyDescent="0.25">
      <c r="A319" s="10">
        <v>288</v>
      </c>
      <c r="B319" s="11" t="s">
        <v>397</v>
      </c>
      <c r="C319" s="12" t="s">
        <v>398</v>
      </c>
      <c r="D319" s="12" t="s">
        <v>399</v>
      </c>
      <c r="E319" s="11" t="s">
        <v>106</v>
      </c>
      <c r="F319" s="12" t="s">
        <v>19</v>
      </c>
      <c r="G319" s="11" t="s">
        <v>20</v>
      </c>
      <c r="H319" s="13">
        <v>100000</v>
      </c>
      <c r="I319" s="13">
        <f t="shared" si="53"/>
        <v>3040</v>
      </c>
      <c r="J319" s="13">
        <f t="shared" si="56"/>
        <v>2870</v>
      </c>
      <c r="K319" s="13">
        <v>0</v>
      </c>
      <c r="L319" s="13">
        <v>1919.78</v>
      </c>
      <c r="M319" s="13">
        <f t="shared" si="57"/>
        <v>92170.22</v>
      </c>
    </row>
    <row r="320" spans="1:13" x14ac:dyDescent="0.25">
      <c r="A320" s="10">
        <v>289</v>
      </c>
      <c r="B320" s="11" t="s">
        <v>400</v>
      </c>
      <c r="C320" s="12" t="s">
        <v>401</v>
      </c>
      <c r="D320" s="12" t="s">
        <v>402</v>
      </c>
      <c r="E320" s="11" t="s">
        <v>106</v>
      </c>
      <c r="F320" s="12" t="s">
        <v>28</v>
      </c>
      <c r="G320" s="11" t="s">
        <v>20</v>
      </c>
      <c r="H320" s="13">
        <v>145000</v>
      </c>
      <c r="I320" s="13">
        <f>H320*3.04%</f>
        <v>4408</v>
      </c>
      <c r="J320" s="13">
        <f t="shared" si="56"/>
        <v>4161.5</v>
      </c>
      <c r="K320" s="13">
        <v>22210.55</v>
      </c>
      <c r="L320" s="13">
        <v>29520.81</v>
      </c>
      <c r="M320" s="13">
        <f t="shared" si="57"/>
        <v>84699.14</v>
      </c>
    </row>
    <row r="321" spans="1:13" x14ac:dyDescent="0.25">
      <c r="A321" s="1"/>
      <c r="B321" s="2"/>
      <c r="C321" s="3"/>
      <c r="D321" s="3"/>
      <c r="E321" s="2"/>
      <c r="F321" s="3"/>
      <c r="G321" s="2"/>
      <c r="H321" s="32">
        <f t="shared" ref="H321:M321" si="59">SUM(H80:H320)</f>
        <v>9131200</v>
      </c>
      <c r="I321" s="32">
        <f t="shared" si="59"/>
        <v>274069.06999999995</v>
      </c>
      <c r="J321" s="32">
        <f t="shared" si="59"/>
        <v>262065.44000000003</v>
      </c>
      <c r="K321" s="32">
        <f t="shared" si="59"/>
        <v>331345.31583333336</v>
      </c>
      <c r="L321" s="32">
        <f t="shared" si="59"/>
        <v>257551.53999999998</v>
      </c>
      <c r="M321" s="32">
        <f t="shared" si="59"/>
        <v>8006168.6341666626</v>
      </c>
    </row>
    <row r="322" spans="1:13" x14ac:dyDescent="0.25">
      <c r="H322" s="33"/>
      <c r="I322" s="33"/>
      <c r="J322" s="33"/>
      <c r="K322" s="33"/>
      <c r="L322" s="33"/>
      <c r="M322" s="33"/>
    </row>
    <row r="323" spans="1:13" x14ac:dyDescent="0.25">
      <c r="A323" s="34">
        <v>290</v>
      </c>
      <c r="B323" s="34" t="s">
        <v>403</v>
      </c>
      <c r="C323" s="35" t="s">
        <v>25</v>
      </c>
      <c r="D323" s="35" t="s">
        <v>23</v>
      </c>
      <c r="E323" s="34" t="s">
        <v>404</v>
      </c>
      <c r="F323" s="35" t="s">
        <v>19</v>
      </c>
      <c r="G323" s="34" t="s">
        <v>20</v>
      </c>
      <c r="H323" s="36">
        <v>20000</v>
      </c>
      <c r="I323" s="13">
        <f t="shared" ref="I323:I324" si="60">H323*3.04%</f>
        <v>608</v>
      </c>
      <c r="J323" s="13">
        <f t="shared" ref="J323:J324" si="61">H323*2.87%</f>
        <v>574</v>
      </c>
      <c r="K323" s="37">
        <v>0</v>
      </c>
      <c r="L323" s="37">
        <v>0</v>
      </c>
      <c r="M323" s="37">
        <f t="shared" ref="M323:M324" si="62">H323-I323-J323-K323-L323</f>
        <v>18818</v>
      </c>
    </row>
    <row r="324" spans="1:13" x14ac:dyDescent="0.25">
      <c r="A324" s="38">
        <v>291</v>
      </c>
      <c r="B324" s="38" t="s">
        <v>405</v>
      </c>
      <c r="C324" s="39" t="s">
        <v>22</v>
      </c>
      <c r="D324" s="39" t="s">
        <v>23</v>
      </c>
      <c r="E324" s="38" t="s">
        <v>404</v>
      </c>
      <c r="F324" s="39" t="s">
        <v>28</v>
      </c>
      <c r="G324" s="38" t="s">
        <v>20</v>
      </c>
      <c r="H324" s="27">
        <v>15000</v>
      </c>
      <c r="I324" s="13">
        <f t="shared" si="60"/>
        <v>456</v>
      </c>
      <c r="J324" s="13">
        <f t="shared" si="61"/>
        <v>430.5</v>
      </c>
      <c r="K324" s="27">
        <v>0</v>
      </c>
      <c r="L324" s="27">
        <v>1919.78</v>
      </c>
      <c r="M324" s="27">
        <f t="shared" si="62"/>
        <v>12193.72</v>
      </c>
    </row>
    <row r="325" spans="1:13" x14ac:dyDescent="0.25">
      <c r="A325" s="1"/>
      <c r="B325" s="2"/>
      <c r="C325" s="3"/>
      <c r="D325" s="3"/>
      <c r="E325" s="2"/>
      <c r="F325" s="3"/>
      <c r="G325" s="40"/>
      <c r="H325" s="41">
        <f>SUM(H323:H324)</f>
        <v>35000</v>
      </c>
      <c r="I325" s="41">
        <f t="shared" ref="I325:M325" si="63">SUM(I323:I324)</f>
        <v>1064</v>
      </c>
      <c r="J325" s="41">
        <f t="shared" si="63"/>
        <v>1004.5</v>
      </c>
      <c r="K325" s="41">
        <f t="shared" si="63"/>
        <v>0</v>
      </c>
      <c r="L325" s="41">
        <f t="shared" si="63"/>
        <v>1919.78</v>
      </c>
      <c r="M325" s="41">
        <f t="shared" si="63"/>
        <v>31011.72</v>
      </c>
    </row>
    <row r="326" spans="1:13" x14ac:dyDescent="0.25">
      <c r="A326" s="5"/>
      <c r="H326" s="42"/>
      <c r="I326" s="42"/>
      <c r="J326" s="42"/>
      <c r="K326" s="42"/>
      <c r="L326" s="42"/>
      <c r="M326" s="43"/>
    </row>
    <row r="327" spans="1:13" x14ac:dyDescent="0.25">
      <c r="A327" s="18"/>
      <c r="B327" s="44"/>
      <c r="C327" s="45"/>
      <c r="D327" s="45"/>
      <c r="E327" s="44"/>
      <c r="F327" s="45"/>
      <c r="G327" s="46" t="s">
        <v>406</v>
      </c>
      <c r="H327" s="41">
        <f t="shared" ref="H327:M327" si="64">H325+H321+H78+H66+H58+H53+H47+H43+H38+H32+H25+H20+H14+H11</f>
        <v>10381200</v>
      </c>
      <c r="I327" s="41">
        <f t="shared" si="64"/>
        <v>312069.06999999995</v>
      </c>
      <c r="J327" s="41">
        <f t="shared" si="64"/>
        <v>297940.44000000006</v>
      </c>
      <c r="K327" s="41">
        <f t="shared" si="64"/>
        <v>334540.83583333332</v>
      </c>
      <c r="L327" s="41">
        <f t="shared" si="64"/>
        <v>366135.52</v>
      </c>
      <c r="M327" s="41">
        <f t="shared" si="64"/>
        <v>9070514.1341666616</v>
      </c>
    </row>
    <row r="328" spans="1:13" x14ac:dyDescent="0.25">
      <c r="H328" s="47"/>
      <c r="I328" s="47"/>
      <c r="J328" s="47"/>
      <c r="K328" s="47"/>
      <c r="L328" s="47"/>
      <c r="M328" s="30"/>
    </row>
    <row r="329" spans="1:13" x14ac:dyDescent="0.25">
      <c r="D329" s="48"/>
      <c r="M329"/>
    </row>
    <row r="330" spans="1:13" x14ac:dyDescent="0.25">
      <c r="D330" s="48"/>
      <c r="M330"/>
    </row>
    <row r="331" spans="1:13" x14ac:dyDescent="0.25">
      <c r="D331" s="48"/>
      <c r="M331"/>
    </row>
    <row r="332" spans="1:13" x14ac:dyDescent="0.25">
      <c r="D332" s="48"/>
      <c r="M332"/>
    </row>
    <row r="333" spans="1:13" x14ac:dyDescent="0.25">
      <c r="D333" s="48"/>
      <c r="M333"/>
    </row>
    <row r="334" spans="1:13" x14ac:dyDescent="0.25">
      <c r="D334" s="48"/>
      <c r="M334"/>
    </row>
    <row r="335" spans="1:13" x14ac:dyDescent="0.25">
      <c r="D335" s="48"/>
      <c r="M335"/>
    </row>
    <row r="336" spans="1:13" x14ac:dyDescent="0.25">
      <c r="D336" s="48"/>
      <c r="M336"/>
    </row>
    <row r="337" spans="4:13" x14ac:dyDescent="0.25">
      <c r="D337" s="48"/>
      <c r="M337"/>
    </row>
    <row r="338" spans="4:13" x14ac:dyDescent="0.25">
      <c r="D338" s="48"/>
      <c r="M338"/>
    </row>
    <row r="339" spans="4:13" x14ac:dyDescent="0.25">
      <c r="D339" s="48"/>
      <c r="M339"/>
    </row>
    <row r="340" spans="4:13" x14ac:dyDescent="0.25">
      <c r="D340" s="48"/>
      <c r="M340"/>
    </row>
    <row r="341" spans="4:13" x14ac:dyDescent="0.25">
      <c r="D341" s="48"/>
      <c r="M341"/>
    </row>
    <row r="342" spans="4:13" x14ac:dyDescent="0.25">
      <c r="D342" s="48"/>
      <c r="M342"/>
    </row>
    <row r="343" spans="4:13" x14ac:dyDescent="0.25">
      <c r="D343" s="48"/>
      <c r="M343"/>
    </row>
    <row r="344" spans="4:13" x14ac:dyDescent="0.25">
      <c r="D344" s="48"/>
      <c r="M344"/>
    </row>
    <row r="345" spans="4:13" x14ac:dyDescent="0.25">
      <c r="D345" s="48"/>
      <c r="M345"/>
    </row>
    <row r="346" spans="4:13" x14ac:dyDescent="0.25">
      <c r="D346" s="48"/>
      <c r="M346"/>
    </row>
    <row r="347" spans="4:13" x14ac:dyDescent="0.25">
      <c r="D347" s="48"/>
      <c r="M347"/>
    </row>
    <row r="348" spans="4:13" x14ac:dyDescent="0.25">
      <c r="D348" s="48"/>
      <c r="M348"/>
    </row>
    <row r="349" spans="4:13" x14ac:dyDescent="0.25">
      <c r="D349" s="48"/>
      <c r="M349"/>
    </row>
    <row r="350" spans="4:13" x14ac:dyDescent="0.25">
      <c r="D350" s="48"/>
      <c r="M350"/>
    </row>
    <row r="351" spans="4:13" x14ac:dyDescent="0.25">
      <c r="D351" s="48"/>
      <c r="M351"/>
    </row>
    <row r="352" spans="4:13" x14ac:dyDescent="0.25">
      <c r="D352" s="48"/>
      <c r="M352"/>
    </row>
    <row r="353" spans="4:13" x14ac:dyDescent="0.25">
      <c r="D353" s="48"/>
      <c r="M353"/>
    </row>
    <row r="354" spans="4:13" x14ac:dyDescent="0.25">
      <c r="D354" s="48"/>
      <c r="M354"/>
    </row>
    <row r="355" spans="4:13" x14ac:dyDescent="0.25">
      <c r="D355" s="48"/>
      <c r="M355"/>
    </row>
    <row r="356" spans="4:13" x14ac:dyDescent="0.25">
      <c r="D356" s="48"/>
      <c r="M356"/>
    </row>
    <row r="357" spans="4:13" x14ac:dyDescent="0.25">
      <c r="D357" s="48"/>
      <c r="M357"/>
    </row>
    <row r="358" spans="4:13" x14ac:dyDescent="0.25">
      <c r="D358" s="48"/>
      <c r="M358"/>
    </row>
    <row r="359" spans="4:13" x14ac:dyDescent="0.25">
      <c r="D359" s="48"/>
      <c r="M359"/>
    </row>
    <row r="360" spans="4:13" x14ac:dyDescent="0.25">
      <c r="D360" s="48"/>
      <c r="M360"/>
    </row>
    <row r="361" spans="4:13" x14ac:dyDescent="0.25">
      <c r="D361" s="48"/>
      <c r="M361"/>
    </row>
    <row r="362" spans="4:13" x14ac:dyDescent="0.25">
      <c r="D362" s="48"/>
      <c r="M362"/>
    </row>
    <row r="363" spans="4:13" x14ac:dyDescent="0.25">
      <c r="D363" s="48"/>
      <c r="M363"/>
    </row>
    <row r="364" spans="4:13" x14ac:dyDescent="0.25">
      <c r="D364" s="48"/>
      <c r="M364"/>
    </row>
    <row r="365" spans="4:13" x14ac:dyDescent="0.25">
      <c r="D365" s="48"/>
      <c r="M365"/>
    </row>
    <row r="366" spans="4:13" x14ac:dyDescent="0.25">
      <c r="D366" s="48"/>
      <c r="M366"/>
    </row>
    <row r="367" spans="4:13" x14ac:dyDescent="0.25">
      <c r="D367" s="48"/>
      <c r="M367"/>
    </row>
    <row r="368" spans="4:13" x14ac:dyDescent="0.25">
      <c r="D368" s="48"/>
      <c r="M368"/>
    </row>
    <row r="369" spans="4:13" x14ac:dyDescent="0.25">
      <c r="D369" s="48"/>
      <c r="M369"/>
    </row>
    <row r="370" spans="4:13" x14ac:dyDescent="0.25">
      <c r="D370" s="48"/>
      <c r="M370"/>
    </row>
    <row r="371" spans="4:13" x14ac:dyDescent="0.25">
      <c r="D371" s="48"/>
      <c r="M371"/>
    </row>
    <row r="372" spans="4:13" x14ac:dyDescent="0.25">
      <c r="D372" s="48"/>
      <c r="M372"/>
    </row>
    <row r="373" spans="4:13" x14ac:dyDescent="0.25">
      <c r="D373" s="48"/>
      <c r="M373"/>
    </row>
    <row r="374" spans="4:13" x14ac:dyDescent="0.25">
      <c r="D374" s="48"/>
      <c r="M374"/>
    </row>
    <row r="375" spans="4:13" x14ac:dyDescent="0.25">
      <c r="D375" s="48"/>
      <c r="M375"/>
    </row>
    <row r="376" spans="4:13" x14ac:dyDescent="0.25">
      <c r="D376" s="48"/>
      <c r="M376"/>
    </row>
    <row r="377" spans="4:13" x14ac:dyDescent="0.25">
      <c r="D377" s="48"/>
      <c r="M377"/>
    </row>
    <row r="378" spans="4:13" x14ac:dyDescent="0.25">
      <c r="D378" s="48"/>
      <c r="M378"/>
    </row>
    <row r="379" spans="4:13" x14ac:dyDescent="0.25">
      <c r="D379" s="48"/>
      <c r="M379"/>
    </row>
    <row r="380" spans="4:13" x14ac:dyDescent="0.25">
      <c r="D380" s="48"/>
      <c r="M380"/>
    </row>
    <row r="381" spans="4:13" x14ac:dyDescent="0.25">
      <c r="D381" s="48"/>
      <c r="M381"/>
    </row>
    <row r="382" spans="4:13" x14ac:dyDescent="0.25">
      <c r="D382" s="48"/>
      <c r="M382"/>
    </row>
    <row r="383" spans="4:13" x14ac:dyDescent="0.25">
      <c r="D383" s="48"/>
      <c r="M383"/>
    </row>
    <row r="384" spans="4:13" x14ac:dyDescent="0.25">
      <c r="D384" s="48"/>
      <c r="M384"/>
    </row>
    <row r="385" spans="4:13" x14ac:dyDescent="0.25">
      <c r="D385" s="48"/>
      <c r="M385"/>
    </row>
    <row r="386" spans="4:13" x14ac:dyDescent="0.25">
      <c r="D386" s="48"/>
      <c r="M386"/>
    </row>
    <row r="387" spans="4:13" x14ac:dyDescent="0.25">
      <c r="D387" s="48"/>
      <c r="M387"/>
    </row>
    <row r="388" spans="4:13" x14ac:dyDescent="0.25">
      <c r="D388" s="48"/>
      <c r="M388"/>
    </row>
    <row r="389" spans="4:13" x14ac:dyDescent="0.25">
      <c r="D389" s="48"/>
      <c r="M389"/>
    </row>
    <row r="390" spans="4:13" x14ac:dyDescent="0.25">
      <c r="D390" s="48"/>
      <c r="M390"/>
    </row>
    <row r="391" spans="4:13" x14ac:dyDescent="0.25">
      <c r="D391" s="48"/>
      <c r="M391"/>
    </row>
    <row r="392" spans="4:13" x14ac:dyDescent="0.25">
      <c r="D392" s="48"/>
      <c r="M392"/>
    </row>
    <row r="393" spans="4:13" x14ac:dyDescent="0.25">
      <c r="D393" s="48"/>
      <c r="M393"/>
    </row>
    <row r="394" spans="4:13" x14ac:dyDescent="0.25">
      <c r="D394" s="48"/>
      <c r="M394"/>
    </row>
    <row r="395" spans="4:13" x14ac:dyDescent="0.25">
      <c r="D395" s="48"/>
      <c r="M395"/>
    </row>
    <row r="396" spans="4:13" x14ac:dyDescent="0.25">
      <c r="D396" s="48"/>
      <c r="M396"/>
    </row>
    <row r="397" spans="4:13" x14ac:dyDescent="0.25">
      <c r="D397" s="48"/>
      <c r="M397"/>
    </row>
    <row r="398" spans="4:13" x14ac:dyDescent="0.25">
      <c r="D398" s="48"/>
      <c r="M398"/>
    </row>
    <row r="399" spans="4:13" x14ac:dyDescent="0.25">
      <c r="D399" s="48"/>
      <c r="M399"/>
    </row>
    <row r="400" spans="4:13" x14ac:dyDescent="0.25">
      <c r="D400" s="48"/>
      <c r="M400"/>
    </row>
    <row r="401" spans="4:13" x14ac:dyDescent="0.25">
      <c r="D401" s="48"/>
      <c r="M401"/>
    </row>
    <row r="402" spans="4:13" x14ac:dyDescent="0.25">
      <c r="D402" s="48"/>
      <c r="M402"/>
    </row>
    <row r="403" spans="4:13" x14ac:dyDescent="0.25">
      <c r="D403" s="48"/>
      <c r="M403"/>
    </row>
  </sheetData>
  <mergeCells count="2">
    <mergeCell ref="A5:M5"/>
    <mergeCell ref="A6:M6"/>
  </mergeCells>
  <conditionalFormatting sqref="B9:B10">
    <cfRule type="duplicateValues" dxfId="7" priority="3"/>
  </conditionalFormatting>
  <conditionalFormatting sqref="B23">
    <cfRule type="duplicateValues" dxfId="6" priority="4"/>
  </conditionalFormatting>
  <conditionalFormatting sqref="B30">
    <cfRule type="duplicateValues" dxfId="5" priority="1"/>
  </conditionalFormatting>
  <conditionalFormatting sqref="B45">
    <cfRule type="duplicateValues" dxfId="4" priority="5"/>
  </conditionalFormatting>
  <conditionalFormatting sqref="B51">
    <cfRule type="duplicateValues" dxfId="3" priority="2"/>
  </conditionalFormatting>
  <conditionalFormatting sqref="B127:B1048576 B46:B50 B1:B8 B24:B29 B11:B22 B52:B125 B31:B44">
    <cfRule type="duplicateValues" dxfId="2" priority="8"/>
  </conditionalFormatting>
  <conditionalFormatting sqref="B248 G248:H248 D248:E248 K248:XFD248">
    <cfRule type="duplicateValues" dxfId="1" priority="7"/>
  </conditionalFormatting>
  <conditionalFormatting sqref="D267">
    <cfRule type="duplicateValues" dxfId="0" priority="6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Aleysa Genao Estevez</dc:creator>
  <cp:lastModifiedBy>Cheyla Nathali Moreta De Gutierrez</cp:lastModifiedBy>
  <dcterms:created xsi:type="dcterms:W3CDTF">2026-05-13T18:52:31Z</dcterms:created>
  <dcterms:modified xsi:type="dcterms:W3CDTF">2026-05-14T15:04:58Z</dcterms:modified>
</cp:coreProperties>
</file>