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0460" windowHeight="768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6" i="1" l="1"/>
  <c r="M287" i="1"/>
  <c r="G242" i="1" l="1"/>
  <c r="F242" i="1"/>
  <c r="G269" i="1"/>
  <c r="G156" i="1" l="1"/>
  <c r="L287" i="1" l="1"/>
  <c r="K287" i="1"/>
  <c r="J287" i="1"/>
  <c r="I287" i="1"/>
  <c r="H287" i="1"/>
  <c r="G287" i="1"/>
  <c r="F287" i="1"/>
  <c r="E287" i="1"/>
  <c r="D287" i="1"/>
  <c r="H228" i="1" l="1"/>
  <c r="H217" i="1"/>
  <c r="H203" i="1"/>
  <c r="H182" i="1"/>
  <c r="H229" i="1" l="1"/>
  <c r="G127" i="1" l="1"/>
  <c r="H126" i="1" s="1"/>
  <c r="G111" i="1"/>
  <c r="J80" i="1"/>
  <c r="K79" i="1" s="1"/>
  <c r="H123" i="1" l="1"/>
  <c r="H125" i="1"/>
  <c r="H124" i="1"/>
  <c r="K76" i="1"/>
  <c r="K77" i="1"/>
  <c r="K78" i="1"/>
  <c r="H127" i="1" l="1"/>
  <c r="K80" i="1"/>
</calcChain>
</file>

<file path=xl/sharedStrings.xml><?xml version="1.0" encoding="utf-8"?>
<sst xmlns="http://schemas.openxmlformats.org/spreadsheetml/2006/main" count="792" uniqueCount="149">
  <si>
    <r>
      <t>Asistencias Brindadas por Tipos de Seguros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</si>
  <si>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Tipos de Seguros</t>
  </si>
  <si>
    <t>Tipos de Seguros</t>
  </si>
  <si>
    <t>Cantidad</t>
  </si>
  <si>
    <t>%</t>
  </si>
  <si>
    <t>Informaciones Generales del  SDSS</t>
  </si>
  <si>
    <t>Seguro Familiar de Salud (SFS)</t>
  </si>
  <si>
    <t>Seguro de Vejez, Discapacidad y Sobrevivencia (SVDS)</t>
  </si>
  <si>
    <t>Seguro de Riesgos Laborales (SRL)</t>
  </si>
  <si>
    <t>Total General</t>
  </si>
  <si>
    <t>Fuente: Base de datos DIDA</t>
  </si>
  <si>
    <r>
      <t>Asistencias Brindadas por Tipos de Oficinas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</si>
  <si>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Oficinas</t>
  </si>
  <si>
    <t>Oficinas</t>
  </si>
  <si>
    <t>San Cristóbal</t>
  </si>
  <si>
    <t>Barahona</t>
  </si>
  <si>
    <t>Higüey</t>
  </si>
  <si>
    <t>Mao</t>
  </si>
  <si>
    <t>Azua</t>
  </si>
  <si>
    <t>Bahoruco</t>
  </si>
  <si>
    <t>Quejas, Reclamaciones y Denuncias Atendidas por Tipos de Seguros:</t>
  </si>
  <si>
    <t>Quejas, Reclamaciones y Denuncias Atendidas por Oficinas</t>
  </si>
  <si>
    <t xml:space="preserve"> Oficinas</t>
  </si>
  <si>
    <t>Santiago</t>
  </si>
  <si>
    <t>La Romana</t>
  </si>
  <si>
    <t>Puerto Plata</t>
  </si>
  <si>
    <t>San Juan de la Maguana</t>
  </si>
  <si>
    <t>Actividades de Promoción Realizadas Sobre el SDSS:</t>
  </si>
  <si>
    <t xml:space="preserve">Actividades  de Promoción </t>
  </si>
  <si>
    <t>Actividades Realizadas</t>
  </si>
  <si>
    <t>Otros Servicios Solicitados:</t>
  </si>
  <si>
    <t xml:space="preserve">Descripción </t>
  </si>
  <si>
    <t xml:space="preserve">Cantidad </t>
  </si>
  <si>
    <t>Cartas de No Cobertura Entregadas  a los Afiliados</t>
  </si>
  <si>
    <t>Xiomara de Coo.</t>
  </si>
  <si>
    <t>Directora de Planificación y Desarrollo</t>
  </si>
  <si>
    <t>Quejas, Reclamaciones y Denuncias Atendidas por Causas</t>
  </si>
  <si>
    <t>Informaciones  Generales del  SDSS</t>
  </si>
  <si>
    <t>Sub-Total</t>
  </si>
  <si>
    <t>Seguro de Riesgos Laborales  (SRL)</t>
  </si>
  <si>
    <t> Regímenes</t>
  </si>
  <si>
    <t>Procedimientos</t>
  </si>
  <si>
    <t> Estudios Diagnósticos</t>
  </si>
  <si>
    <t>Medicamentos</t>
  </si>
  <si>
    <t>Material Gastable</t>
  </si>
  <si>
    <t>Total</t>
  </si>
  <si>
    <t xml:space="preserve">    Cob.</t>
  </si>
  <si>
    <t xml:space="preserve">  S.Cob.</t>
  </si>
  <si>
    <t>Cob.</t>
  </si>
  <si>
    <t>S. Cob.</t>
  </si>
  <si>
    <t>Contributivo</t>
  </si>
  <si>
    <t>Subsidiado</t>
  </si>
  <si>
    <t>San Pedro de Macorís</t>
  </si>
  <si>
    <t>Bávaro</t>
  </si>
  <si>
    <t>Samaná</t>
  </si>
  <si>
    <t>Punto GOB San Cristóbal</t>
  </si>
  <si>
    <t>Punto GOB Expreso Las Américas</t>
  </si>
  <si>
    <t>San Francisco de Macorís</t>
  </si>
  <si>
    <t>Punto GOB Expreso Las Américas (Santo Domingo Este)</t>
  </si>
  <si>
    <t>Punto GOB Occidental Mall (Santo Domingo Oeste)</t>
  </si>
  <si>
    <t>Punto GOB Colinas Centro (Santo Domingo Norte)</t>
  </si>
  <si>
    <t>Punto GOB Sambil (Distrito Nacional)</t>
  </si>
  <si>
    <t>Punto GOB Megacentro (Santo Domingo Este)</t>
  </si>
  <si>
    <t xml:space="preserve">Históricos de Descuentos Solicitados y  Entregados a los Afiliados. </t>
  </si>
  <si>
    <t xml:space="preserve">Certificaciones de Aportes Tramitadas y Entregadas a los Afiliados. </t>
  </si>
  <si>
    <t>Encuentros y reuniones  con los encargados de Recursos Humanos de las  empresas públicas, privadas y de la sociedad civil organizada</t>
  </si>
  <si>
    <t>Reuniones con actores de la Sociedad Civil</t>
  </si>
  <si>
    <t>PSS Monitoreadas por Oficinas:</t>
  </si>
  <si>
    <t>Prestadoras de Servicios de Salud Monitoreadas por Oficinas</t>
  </si>
  <si>
    <t>PSS Monitoreadas y Encuestas Aplicadas</t>
  </si>
  <si>
    <t xml:space="preserve">PSS Monitoreadas y Encuestas Aplicadas </t>
  </si>
  <si>
    <t>Tipo PSS</t>
  </si>
  <si>
    <t>Cantidad Monitoreada</t>
  </si>
  <si>
    <t>Encuestas Aplicadas</t>
  </si>
  <si>
    <t>CPNA</t>
  </si>
  <si>
    <t>Clínicas</t>
  </si>
  <si>
    <t>Hospital</t>
  </si>
  <si>
    <t>Farmacia</t>
  </si>
  <si>
    <t>Junio 2026</t>
  </si>
  <si>
    <t>Quejas, Reclamaciones y Denuncias Atendidas por Tipo de Seguro</t>
  </si>
  <si>
    <t>Consultas de Asesorías Médicas ofrecidas, Junio 2026</t>
  </si>
  <si>
    <t>Abril-Junio  2026</t>
  </si>
  <si>
    <t>DIDA Central  Distrito Nacional</t>
  </si>
  <si>
    <t>La Vega</t>
  </si>
  <si>
    <t>San Juan De la Maguana</t>
  </si>
  <si>
    <t>Punto GOB Occidental  Mall (Santo Domingo Oeste)</t>
  </si>
  <si>
    <t>Punto GOB La Sirena (Santiago)</t>
  </si>
  <si>
    <t>Abril - Junio 2026</t>
  </si>
  <si>
    <t>DIDA Central Distrito Nacional</t>
  </si>
  <si>
    <t>Bavaro</t>
  </si>
  <si>
    <t>Solicitud de asignación de NSS a mayor de edad</t>
  </si>
  <si>
    <t>Solicitud de inclusión de cédula en la base de datos del SDSS de menor a mayor de edad</t>
  </si>
  <si>
    <t>Corrección de datos personales en el SUIR</t>
  </si>
  <si>
    <t>Solicitud de reactivación en el SUIR</t>
  </si>
  <si>
    <t>Corrección de datos personales en el SUIR a menor de edad</t>
  </si>
  <si>
    <t>Solicitud de inclusión de cédula en la base de datos del Sistema Dominicano de Seguridad Social.</t>
  </si>
  <si>
    <t>Solicitud de información</t>
  </si>
  <si>
    <t>Solicitud de asignación de NSS a menor de edad</t>
  </si>
  <si>
    <t>Solicitud de reactivación en el SUIR por ser extranjero.</t>
  </si>
  <si>
    <t>Reporte de empresa</t>
  </si>
  <si>
    <t>Solicitud de información sobre estatus de caso</t>
  </si>
  <si>
    <t>Otras causas de quejas y reclamaciones menos frecuentes</t>
  </si>
  <si>
    <t>Solicitud de carta de no cobertura en las Prestadoras de Servicios de Salud  en medicamentos de alto costo.</t>
  </si>
  <si>
    <t>Retención de paciente en las Prestadoras de Servicios de Salud.</t>
  </si>
  <si>
    <t>Afiliación de manera irregular a una ARS.</t>
  </si>
  <si>
    <t>Solicitud de carta de no cobertura en Prestadoras de Servicios de Salud de procedimientos.</t>
  </si>
  <si>
    <t>Cobro de diferencia por encima de lo establecido.</t>
  </si>
  <si>
    <t>Cambio de ARS por más de 6 meses sin cotizar en el Sistema Dominicano de Seguridad Social.</t>
  </si>
  <si>
    <t>Denegación de cobertura del catálogo de procedimientos.</t>
  </si>
  <si>
    <t>Solicitud de carta de no cobertura en las Prestadoras de Servicios de Salud en medicamentos ambulatorios.</t>
  </si>
  <si>
    <t>Revisión de cuenta clínica por inconformidad de cobertura</t>
  </si>
  <si>
    <t>Retraso en el pago del subsidio por enfermedad no profesional</t>
  </si>
  <si>
    <t>Tardanza en autorización de cobertura por parte de la Administradora de Riesgos de Salud (ARS)</t>
  </si>
  <si>
    <t>Denegación de cobertura por parte de la ARS.</t>
  </si>
  <si>
    <t>Cobro del depósito al afiliado en el internamiento.</t>
  </si>
  <si>
    <t>Denegación de cobertura del catálogo de prestaciones por alegada falta de pertinencia médica.</t>
  </si>
  <si>
    <t>Traspaso realizado de manera irregular a una ARS.</t>
  </si>
  <si>
    <t>Solicitud de acompañamiento en calidad de prestaciones en Prestadoras de Servicios de Salud.</t>
  </si>
  <si>
    <t>Cobro de diferencia por encima de lo establecido en internamiento.</t>
  </si>
  <si>
    <t>Denegación de cobertura a través de una póliza privada</t>
  </si>
  <si>
    <t xml:space="preserve">Solicitud de traspaso de CCI a reparto </t>
  </si>
  <si>
    <t>Tardanza en entrega de la pensión por  vejez.</t>
  </si>
  <si>
    <t>Trámite de asesoría legal sobre SVDS.</t>
  </si>
  <si>
    <t>Solicitud de traspaso de reparto a CCI</t>
  </si>
  <si>
    <t>Trámite de asesoría legal sobre SVDS respecto a traspaso de CCI a Reparto.</t>
  </si>
  <si>
    <t>Reconocimiento de transferencia de fondos y/o devolución de aportes tras realización de traspaso de reparto a una CCI.</t>
  </si>
  <si>
    <t>Denegación de Pensión Solidaria por vejez</t>
  </si>
  <si>
    <t>Trámite de asesoría legal sobre SVDS (en vejez).</t>
  </si>
  <si>
    <t>Traspaso realizado de manera irregular.</t>
  </si>
  <si>
    <t>Reconocimiento de transferencia de fondos y/o devolución de aportes</t>
  </si>
  <si>
    <t>Inconformidad en monto de pensión otorgada.</t>
  </si>
  <si>
    <t>Denegación de prestaciones en especies a través del SRL.</t>
  </si>
  <si>
    <t>Denuncia de retención de cadáver en prestador de servicios de salud (PSS)</t>
  </si>
  <si>
    <t>Denuncia de retención de documentos en prestador de servicios de salud (PSS)</t>
  </si>
  <si>
    <t>Solicitud de reembolsos por gastos médicos en SRL</t>
  </si>
  <si>
    <t>Retraso en el pago de la pensión por sobrevivencia</t>
  </si>
  <si>
    <t>Denegación de pago del subsidio por discapacidad temporal a través del SRL por riesgo laboral excluido y no considerado</t>
  </si>
  <si>
    <t>Trámite de asesoría legal sobre seguro de riesgos laborales en responsabilidad por incumplimiento ley 87-01.</t>
  </si>
  <si>
    <t>Denegación de las prestaciones por accidente en trayecto.</t>
  </si>
  <si>
    <t>Evento de premiación para entrega de reconocimientos a las Buenas Prácticas en Seguridad Social.</t>
  </si>
  <si>
    <t>Operativos de distribución  de material educativos impresos y de forma digital para  promoción del Sistema Dominicano de Seguridad Social</t>
  </si>
  <si>
    <t>Operativos de orientación y promoción del Sistema Dominicano de  Seguridad Social en centros de trabajo y/o  de salud públicos y privados</t>
  </si>
  <si>
    <t>Ruta DIDA Contigo (Dajabón y San Pedro de Macorís)</t>
  </si>
  <si>
    <t>Talleres sobre el SDSS presencial y/o virtual</t>
  </si>
  <si>
    <t>Charlas, conferencias y conversatorios sobre el Sistema Dominicano de la Seguridad Social presencial y/o virtual</t>
  </si>
  <si>
    <t>Operativo especial Semana Santa 2026 de  promoción y orientación sobre sus derechos en salud a los afiliados a la seguridad social.</t>
  </si>
  <si>
    <t>Firma de acuerdos interinstitucionales con organismos nacionales (PROPEEP).</t>
  </si>
  <si>
    <t xml:space="preserve">Participar en  ferias para promover  los derechos y beneficios de la Ley 87-01  que crea el SDSS y los servicios </t>
  </si>
  <si>
    <t>DIDA Central (Distrito Nacional)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</si>
</sst>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u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"/>
      <family val="1"/>
    </font>
    <font>
      <b/>
      <sz val="12"/>
      <color rgb="FFFF0000"/>
      <name val="Times New Roman"/>
      <family val="1"/>
    </font>
    <font>
      <b/>
      <sz val="12"/>
      <color theme="0"/>
      <name val="Times"/>
      <family val="1"/>
    </font>
    <font>
      <b/>
      <u/>
      <sz val="14"/>
      <color rgb="FF00206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Times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i/>
      <sz val="12"/>
      <name val="Times New Roman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27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/>
    <xf numFmtId="3" fontId="10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6" fillId="4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0" fontId="15" fillId="0" borderId="0" xfId="0" applyFont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16" fillId="3" borderId="1" xfId="2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right" vertical="top" wrapText="1" readingOrder="1"/>
    </xf>
    <xf numFmtId="0" fontId="18" fillId="0" borderId="1" xfId="0" applyFont="1" applyBorder="1" applyAlignment="1">
      <alignment horizontal="right" vertical="top" wrapText="1" readingOrder="1"/>
    </xf>
    <xf numFmtId="3" fontId="12" fillId="2" borderId="1" xfId="0" applyNumberFormat="1" applyFont="1" applyFill="1" applyBorder="1" applyAlignment="1">
      <alignment horizontal="right" readingOrder="1"/>
    </xf>
    <xf numFmtId="0" fontId="12" fillId="2" borderId="3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3" xfId="0" applyNumberFormat="1" applyFont="1" applyBorder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left" vertical="top" wrapText="1" readingOrder="1"/>
    </xf>
    <xf numFmtId="0" fontId="17" fillId="0" borderId="4" xfId="0" applyNumberFormat="1" applyFont="1" applyFill="1" applyBorder="1" applyAlignment="1">
      <alignment horizontal="left" vertical="top" wrapText="1" readingOrder="1"/>
    </xf>
    <xf numFmtId="0" fontId="17" fillId="0" borderId="3" xfId="0" applyNumberFormat="1" applyFont="1" applyFill="1" applyBorder="1" applyAlignment="1">
      <alignment horizontal="left" vertical="top" wrapText="1" readingOrder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17" fontId="24" fillId="2" borderId="7" xfId="0" applyNumberFormat="1" applyFont="1" applyFill="1" applyBorder="1" applyAlignment="1">
      <alignment horizontal="center" vertical="center" wrapText="1"/>
    </xf>
    <xf numFmtId="17" fontId="24" fillId="2" borderId="0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14</xdr:row>
      <xdr:rowOff>76200</xdr:rowOff>
    </xdr:from>
    <xdr:to>
      <xdr:col>1</xdr:col>
      <xdr:colOff>1855627</xdr:colOff>
      <xdr:row>18</xdr:row>
      <xdr:rowOff>47625</xdr:rowOff>
    </xdr:to>
    <xdr:pic>
      <xdr:nvPic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933700"/>
          <a:ext cx="645952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485774</xdr:colOff>
      <xdr:row>51</xdr:row>
      <xdr:rowOff>66675</xdr:rowOff>
    </xdr:from>
    <xdr:to>
      <xdr:col>8</xdr:col>
      <xdr:colOff>95249</xdr:colOff>
      <xdr:row>54</xdr:row>
      <xdr:rowOff>123825</xdr:rowOff>
    </xdr:to>
    <xdr:sp macro="" textlink="">
      <xdr:nvSpPr>
        <xdr:cNvPr id="14" name="Rectángulo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04949" y="9972675"/>
          <a:ext cx="3590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002060"/>
              </a:solidFill>
              <a:latin typeface="Times New Roman"/>
              <a:cs typeface="Times New Roman"/>
            </a:rPr>
            <a:t>Dirección de Planificación y Desarrollo</a:t>
          </a:r>
          <a:endParaRPr lang="es-DO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D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5</xdr:col>
      <xdr:colOff>260989</xdr:colOff>
      <xdr:row>8</xdr:row>
      <xdr:rowOff>31248</xdr:rowOff>
    </xdr:from>
    <xdr:ext cx="3155416" cy="374141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175639" y="1745748"/>
          <a:ext cx="3155416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8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Datos Estadísticos Trimestrales</a:t>
          </a:r>
          <a:endParaRPr lang="es-MX" sz="32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3</xdr:col>
      <xdr:colOff>623541</xdr:colOff>
      <xdr:row>9</xdr:row>
      <xdr:rowOff>133350</xdr:rowOff>
    </xdr:from>
    <xdr:ext cx="5315109" cy="342786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57166" y="2038350"/>
          <a:ext cx="5315109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Dirección General de Información y Defensa de los Afiliados 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5</xdr:col>
      <xdr:colOff>670351</xdr:colOff>
      <xdr:row>11</xdr:row>
      <xdr:rowOff>28575</xdr:rowOff>
    </xdr:from>
    <xdr:ext cx="1947584" cy="342786"/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27976" y="2314575"/>
          <a:ext cx="1947584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 la Seguridad Social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15</xdr:col>
      <xdr:colOff>6350</xdr:colOff>
      <xdr:row>41</xdr:row>
      <xdr:rowOff>12700</xdr:rowOff>
    </xdr:from>
    <xdr:to>
      <xdr:col>16</xdr:col>
      <xdr:colOff>501650</xdr:colOff>
      <xdr:row>46</xdr:row>
      <xdr:rowOff>127000</xdr:rowOff>
    </xdr:to>
    <xdr:sp macro="" textlink="">
      <xdr:nvSpPr>
        <xdr:cNvPr id="21" name="Rectángulo 20"/>
        <xdr:cNvSpPr/>
      </xdr:nvSpPr>
      <xdr:spPr>
        <a:xfrm>
          <a:off x="9588500" y="8013700"/>
          <a:ext cx="1257300" cy="1066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6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52 %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</xdr:colOff>
      <xdr:row>17</xdr:row>
      <xdr:rowOff>57150</xdr:rowOff>
    </xdr:from>
    <xdr:to>
      <xdr:col>4</xdr:col>
      <xdr:colOff>658495</xdr:colOff>
      <xdr:row>45</xdr:row>
      <xdr:rowOff>111125</xdr:rowOff>
    </xdr:to>
    <xdr:pic>
      <xdr:nvPicPr>
        <xdr:cNvPr id="23" name="Imagen 2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86150"/>
          <a:ext cx="2773045" cy="5387975"/>
        </a:xfrm>
        <a:prstGeom prst="rect">
          <a:avLst/>
        </a:prstGeom>
      </xdr:spPr>
    </xdr:pic>
    <xdr:clientData/>
  </xdr:twoCellAnchor>
  <xdr:twoCellAnchor>
    <xdr:from>
      <xdr:col>1</xdr:col>
      <xdr:colOff>476249</xdr:colOff>
      <xdr:row>18</xdr:row>
      <xdr:rowOff>142875</xdr:rowOff>
    </xdr:from>
    <xdr:to>
      <xdr:col>4</xdr:col>
      <xdr:colOff>180974</xdr:colOff>
      <xdr:row>24</xdr:row>
      <xdr:rowOff>47625</xdr:rowOff>
    </xdr:to>
    <xdr:sp macro="" textlink="">
      <xdr:nvSpPr>
        <xdr:cNvPr id="24" name="Rectángulo 23"/>
        <xdr:cNvSpPr/>
      </xdr:nvSpPr>
      <xdr:spPr>
        <a:xfrm>
          <a:off x="581024" y="3762375"/>
          <a:ext cx="1743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53%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152400</xdr:colOff>
      <xdr:row>12</xdr:row>
      <xdr:rowOff>152400</xdr:rowOff>
    </xdr:from>
    <xdr:to>
      <xdr:col>3</xdr:col>
      <xdr:colOff>263525</xdr:colOff>
      <xdr:row>19</xdr:row>
      <xdr:rowOff>95885</xdr:rowOff>
    </xdr:to>
    <xdr:pic>
      <xdr:nvPicPr>
        <xdr:cNvPr id="25" name="Imagen 2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628900"/>
          <a:ext cx="673100" cy="1276985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1</xdr:row>
      <xdr:rowOff>57150</xdr:rowOff>
    </xdr:from>
    <xdr:to>
      <xdr:col>6</xdr:col>
      <xdr:colOff>1181735</xdr:colOff>
      <xdr:row>8</xdr:row>
      <xdr:rowOff>76200</xdr:rowOff>
    </xdr:to>
    <xdr:pic>
      <xdr:nvPicPr>
        <xdr:cNvPr id="26" name="Imagen 2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247650"/>
          <a:ext cx="1772285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21</xdr:row>
      <xdr:rowOff>161925</xdr:rowOff>
    </xdr:from>
    <xdr:to>
      <xdr:col>6</xdr:col>
      <xdr:colOff>76200</xdr:colOff>
      <xdr:row>46</xdr:row>
      <xdr:rowOff>60960</xdr:rowOff>
    </xdr:to>
    <xdr:pic>
      <xdr:nvPicPr>
        <xdr:cNvPr id="28" name="Imagen 2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4352925"/>
          <a:ext cx="2390775" cy="4661535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23</xdr:row>
      <xdr:rowOff>161925</xdr:rowOff>
    </xdr:from>
    <xdr:to>
      <xdr:col>6</xdr:col>
      <xdr:colOff>76200</xdr:colOff>
      <xdr:row>29</xdr:row>
      <xdr:rowOff>123825</xdr:rowOff>
    </xdr:to>
    <xdr:sp macro="" textlink="">
      <xdr:nvSpPr>
        <xdr:cNvPr id="29" name="Rectángulo 28"/>
        <xdr:cNvSpPr/>
      </xdr:nvSpPr>
      <xdr:spPr>
        <a:xfrm>
          <a:off x="2181225" y="4733925"/>
          <a:ext cx="2238375" cy="110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47%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152400</xdr:colOff>
      <xdr:row>16</xdr:row>
      <xdr:rowOff>76200</xdr:rowOff>
    </xdr:from>
    <xdr:to>
      <xdr:col>5</xdr:col>
      <xdr:colOff>859155</xdr:colOff>
      <xdr:row>23</xdr:row>
      <xdr:rowOff>34925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14700"/>
          <a:ext cx="706755" cy="1292225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47</xdr:row>
      <xdr:rowOff>180974</xdr:rowOff>
    </xdr:from>
    <xdr:to>
      <xdr:col>7</xdr:col>
      <xdr:colOff>47624</xdr:colOff>
      <xdr:row>51</xdr:row>
      <xdr:rowOff>76199</xdr:rowOff>
    </xdr:to>
    <xdr:sp macro="" textlink="">
      <xdr:nvSpPr>
        <xdr:cNvPr id="31" name="Rectángulo 30"/>
        <xdr:cNvSpPr/>
      </xdr:nvSpPr>
      <xdr:spPr>
        <a:xfrm>
          <a:off x="1581149" y="9324974"/>
          <a:ext cx="2790825" cy="657225"/>
        </a:xfrm>
        <a:prstGeom prst="rect">
          <a:avLst/>
        </a:prstGeom>
        <a:solidFill>
          <a:srgbClr val="00953B"/>
        </a:solidFill>
        <a:ln>
          <a:solidFill>
            <a:srgbClr val="00953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endParaRPr lang="es-DO" sz="2200" kern="100">
            <a:solidFill>
              <a:srgbClr val="FFFFFF"/>
            </a:solidFill>
            <a:effectLst/>
            <a:latin typeface="Gotham Black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ABRIL - JUNIO 2026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DO" sz="1200" kern="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571501</xdr:colOff>
      <xdr:row>157</xdr:row>
      <xdr:rowOff>152400</xdr:rowOff>
    </xdr:from>
    <xdr:to>
      <xdr:col>6</xdr:col>
      <xdr:colOff>1419226</xdr:colOff>
      <xdr:row>164</xdr:row>
      <xdr:rowOff>104775</xdr:rowOff>
    </xdr:to>
    <xdr:pic>
      <xdr:nvPicPr>
        <xdr:cNvPr id="22" name="Imagen 21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32118300"/>
          <a:ext cx="50863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113</xdr:row>
      <xdr:rowOff>38100</xdr:rowOff>
    </xdr:from>
    <xdr:to>
      <xdr:col>6</xdr:col>
      <xdr:colOff>1247775</xdr:colOff>
      <xdr:row>116</xdr:row>
      <xdr:rowOff>838200</xdr:rowOff>
    </xdr:to>
    <xdr:pic>
      <xdr:nvPicPr>
        <xdr:cNvPr id="27" name="Imagen 2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2526625"/>
          <a:ext cx="4676775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64</xdr:row>
      <xdr:rowOff>66674</xdr:rowOff>
    </xdr:from>
    <xdr:to>
      <xdr:col>7</xdr:col>
      <xdr:colOff>390526</xdr:colOff>
      <xdr:row>69</xdr:row>
      <xdr:rowOff>400049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2449174"/>
          <a:ext cx="4591050" cy="12858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270</xdr:row>
      <xdr:rowOff>19050</xdr:rowOff>
    </xdr:from>
    <xdr:to>
      <xdr:col>8</xdr:col>
      <xdr:colOff>352425</xdr:colOff>
      <xdr:row>279</xdr:row>
      <xdr:rowOff>66675</xdr:rowOff>
    </xdr:to>
    <xdr:pic>
      <xdr:nvPicPr>
        <xdr:cNvPr id="33" name="Imagen 32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56407050"/>
          <a:ext cx="54387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9"/>
  <sheetViews>
    <sheetView tabSelected="1" topLeftCell="A139" zoomScaleNormal="100" workbookViewId="0">
      <selection activeCell="F319" sqref="F319"/>
    </sheetView>
  </sheetViews>
  <sheetFormatPr baseColWidth="10" defaultRowHeight="15" x14ac:dyDescent="0.25"/>
  <cols>
    <col min="1" max="1" width="1.5703125" customWidth="1"/>
    <col min="2" max="2" width="13.7109375" customWidth="1"/>
    <col min="3" max="4" width="8.42578125" customWidth="1"/>
    <col min="5" max="5" width="11.5703125" customWidth="1"/>
    <col min="6" max="6" width="21.42578125" customWidth="1"/>
    <col min="7" max="7" width="25.140625" customWidth="1"/>
    <col min="8" max="8" width="10.140625" bestFit="1" customWidth="1"/>
    <col min="9" max="9" width="19.28515625" customWidth="1"/>
    <col min="10" max="10" width="9.28515625" customWidth="1"/>
    <col min="11" max="11" width="9.28515625" bestFit="1" customWidth="1"/>
    <col min="12" max="12" width="7.5703125" customWidth="1"/>
    <col min="13" max="13" width="11.7109375" customWidth="1"/>
  </cols>
  <sheetData>
    <row r="2" spans="2:2" x14ac:dyDescent="0.25">
      <c r="B2" s="1"/>
    </row>
    <row r="4" spans="2:2" ht="30" x14ac:dyDescent="0.25">
      <c r="B4" s="2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70" spans="2:11" ht="37.5" customHeight="1" x14ac:dyDescent="0.25"/>
    <row r="71" spans="2:11" ht="20.25" x14ac:dyDescent="0.25">
      <c r="B71" s="3" t="s">
        <v>0</v>
      </c>
    </row>
    <row r="73" spans="2:11" ht="15.75" x14ac:dyDescent="0.25">
      <c r="B73" s="60" t="s">
        <v>1</v>
      </c>
      <c r="C73" s="61"/>
      <c r="D73" s="61"/>
      <c r="E73" s="61"/>
      <c r="F73" s="61"/>
      <c r="G73" s="61"/>
      <c r="H73" s="61"/>
      <c r="I73" s="61"/>
      <c r="J73" s="61"/>
      <c r="K73" s="61"/>
    </row>
    <row r="74" spans="2:11" ht="15.75" x14ac:dyDescent="0.25">
      <c r="B74" s="62" t="s">
        <v>81</v>
      </c>
      <c r="C74" s="63"/>
      <c r="D74" s="63"/>
      <c r="E74" s="63"/>
      <c r="F74" s="63"/>
      <c r="G74" s="63"/>
      <c r="H74" s="63"/>
      <c r="I74" s="63"/>
      <c r="J74" s="63"/>
      <c r="K74" s="64"/>
    </row>
    <row r="75" spans="2:11" ht="15.75" customHeight="1" x14ac:dyDescent="0.25">
      <c r="B75" s="47" t="s">
        <v>2</v>
      </c>
      <c r="C75" s="48"/>
      <c r="D75" s="48"/>
      <c r="E75" s="48"/>
      <c r="F75" s="48"/>
      <c r="G75" s="48"/>
      <c r="H75" s="48"/>
      <c r="I75" s="49"/>
      <c r="J75" s="4" t="s">
        <v>3</v>
      </c>
      <c r="K75" s="5" t="s">
        <v>4</v>
      </c>
    </row>
    <row r="76" spans="2:11" ht="15.75" x14ac:dyDescent="0.25">
      <c r="B76" s="65" t="s">
        <v>5</v>
      </c>
      <c r="C76" s="65"/>
      <c r="D76" s="65"/>
      <c r="E76" s="65"/>
      <c r="F76" s="65"/>
      <c r="G76" s="65"/>
      <c r="H76" s="65"/>
      <c r="I76" s="65"/>
      <c r="J76" s="36">
        <v>184047.86912886391</v>
      </c>
      <c r="K76" s="6">
        <f>+J76/J80*1</f>
        <v>0.44209999174021569</v>
      </c>
    </row>
    <row r="77" spans="2:11" ht="15.75" x14ac:dyDescent="0.25">
      <c r="B77" s="65" t="s">
        <v>6</v>
      </c>
      <c r="C77" s="65"/>
      <c r="D77" s="65"/>
      <c r="E77" s="65"/>
      <c r="F77" s="65"/>
      <c r="G77" s="65"/>
      <c r="H77" s="65"/>
      <c r="I77" s="65"/>
      <c r="J77" s="36">
        <v>98198.924929747096</v>
      </c>
      <c r="K77" s="6">
        <f>+J77/J80*1</f>
        <v>0.23588289343324295</v>
      </c>
    </row>
    <row r="78" spans="2:11" ht="15.75" x14ac:dyDescent="0.25">
      <c r="B78" s="65" t="s">
        <v>7</v>
      </c>
      <c r="C78" s="65"/>
      <c r="D78" s="65"/>
      <c r="E78" s="65"/>
      <c r="F78" s="65"/>
      <c r="G78" s="65"/>
      <c r="H78" s="65"/>
      <c r="I78" s="65"/>
      <c r="J78" s="36">
        <v>130947.74307507025</v>
      </c>
      <c r="K78" s="6">
        <f>+J78/J80*1</f>
        <v>0.31454858133323171</v>
      </c>
    </row>
    <row r="79" spans="2:11" ht="15.75" x14ac:dyDescent="0.25">
      <c r="B79" s="65" t="s">
        <v>8</v>
      </c>
      <c r="C79" s="65"/>
      <c r="D79" s="65"/>
      <c r="E79" s="65"/>
      <c r="F79" s="65"/>
      <c r="G79" s="65"/>
      <c r="H79" s="65"/>
      <c r="I79" s="65"/>
      <c r="J79" s="36">
        <v>3109.1782416700121</v>
      </c>
      <c r="K79" s="6">
        <f>+J79/J80*1</f>
        <v>7.4685334933095376E-3</v>
      </c>
    </row>
    <row r="80" spans="2:11" ht="15.75" x14ac:dyDescent="0.25">
      <c r="B80" s="51" t="s">
        <v>9</v>
      </c>
      <c r="C80" s="51"/>
      <c r="D80" s="51"/>
      <c r="E80" s="51"/>
      <c r="F80" s="51"/>
      <c r="G80" s="51"/>
      <c r="H80" s="51"/>
      <c r="I80" s="51"/>
      <c r="J80" s="7">
        <f>SUM(J76:J79)</f>
        <v>416303.71537535131</v>
      </c>
      <c r="K80" s="8">
        <f>SUM(K76:K79)</f>
        <v>0.99999999999999989</v>
      </c>
    </row>
    <row r="81" spans="2:7" ht="15.75" x14ac:dyDescent="0.25">
      <c r="B81" s="9" t="s">
        <v>10</v>
      </c>
      <c r="C81" s="10"/>
      <c r="D81" s="10"/>
    </row>
    <row r="83" spans="2:7" ht="20.25" x14ac:dyDescent="0.25">
      <c r="B83" s="3" t="s">
        <v>11</v>
      </c>
    </row>
    <row r="85" spans="2:7" ht="15.75" customHeight="1" x14ac:dyDescent="0.25">
      <c r="B85" s="68" t="s">
        <v>12</v>
      </c>
      <c r="C85" s="68"/>
      <c r="D85" s="68"/>
      <c r="E85" s="68"/>
      <c r="F85" s="68"/>
      <c r="G85" s="68"/>
    </row>
    <row r="86" spans="2:7" ht="15.75" x14ac:dyDescent="0.25">
      <c r="B86" s="55" t="s">
        <v>87</v>
      </c>
      <c r="C86" s="55"/>
      <c r="D86" s="55"/>
      <c r="E86" s="55"/>
      <c r="F86" s="55"/>
      <c r="G86" s="55"/>
    </row>
    <row r="87" spans="2:7" ht="15.75" x14ac:dyDescent="0.25">
      <c r="B87" s="51" t="s">
        <v>13</v>
      </c>
      <c r="C87" s="51"/>
      <c r="D87" s="51"/>
      <c r="E87" s="51"/>
      <c r="F87" s="51"/>
      <c r="G87" s="5" t="s">
        <v>3</v>
      </c>
    </row>
    <row r="88" spans="2:7" ht="15.75" x14ac:dyDescent="0.25">
      <c r="B88" s="69" t="s">
        <v>82</v>
      </c>
      <c r="C88" s="70" t="s">
        <v>82</v>
      </c>
      <c r="D88" s="70" t="s">
        <v>82</v>
      </c>
      <c r="E88" s="70" t="s">
        <v>82</v>
      </c>
      <c r="F88" s="71" t="s">
        <v>82</v>
      </c>
      <c r="G88" s="11">
        <v>174182</v>
      </c>
    </row>
    <row r="89" spans="2:7" ht="15.75" x14ac:dyDescent="0.25">
      <c r="B89" s="69" t="s">
        <v>24</v>
      </c>
      <c r="C89" s="70" t="s">
        <v>24</v>
      </c>
      <c r="D89" s="70" t="s">
        <v>24</v>
      </c>
      <c r="E89" s="70" t="s">
        <v>24</v>
      </c>
      <c r="F89" s="71" t="s">
        <v>24</v>
      </c>
      <c r="G89" s="11">
        <v>28760</v>
      </c>
    </row>
    <row r="90" spans="2:7" ht="15.75" x14ac:dyDescent="0.25">
      <c r="B90" s="69" t="s">
        <v>52</v>
      </c>
      <c r="C90" s="70" t="s">
        <v>52</v>
      </c>
      <c r="D90" s="70" t="s">
        <v>52</v>
      </c>
      <c r="E90" s="70" t="s">
        <v>52</v>
      </c>
      <c r="F90" s="71" t="s">
        <v>52</v>
      </c>
      <c r="G90" s="11">
        <v>26025</v>
      </c>
    </row>
    <row r="91" spans="2:7" ht="15.75" x14ac:dyDescent="0.25">
      <c r="B91" s="69" t="s">
        <v>15</v>
      </c>
      <c r="C91" s="70" t="s">
        <v>15</v>
      </c>
      <c r="D91" s="70" t="s">
        <v>15</v>
      </c>
      <c r="E91" s="70" t="s">
        <v>15</v>
      </c>
      <c r="F91" s="71" t="s">
        <v>15</v>
      </c>
      <c r="G91" s="11">
        <v>25975</v>
      </c>
    </row>
    <row r="92" spans="2:7" ht="15.75" x14ac:dyDescent="0.25">
      <c r="B92" s="69" t="s">
        <v>23</v>
      </c>
      <c r="C92" s="70" t="s">
        <v>23</v>
      </c>
      <c r="D92" s="70" t="s">
        <v>23</v>
      </c>
      <c r="E92" s="70" t="s">
        <v>23</v>
      </c>
      <c r="F92" s="71" t="s">
        <v>23</v>
      </c>
      <c r="G92" s="11">
        <v>23990</v>
      </c>
    </row>
    <row r="93" spans="2:7" ht="15.75" x14ac:dyDescent="0.25">
      <c r="B93" s="69" t="s">
        <v>62</v>
      </c>
      <c r="C93" s="70" t="s">
        <v>62</v>
      </c>
      <c r="D93" s="70" t="s">
        <v>62</v>
      </c>
      <c r="E93" s="70" t="s">
        <v>62</v>
      </c>
      <c r="F93" s="71" t="s">
        <v>62</v>
      </c>
      <c r="G93" s="11">
        <v>19919</v>
      </c>
    </row>
    <row r="94" spans="2:7" ht="15.75" x14ac:dyDescent="0.25">
      <c r="B94" s="69" t="s">
        <v>83</v>
      </c>
      <c r="C94" s="70" t="s">
        <v>83</v>
      </c>
      <c r="D94" s="70" t="s">
        <v>83</v>
      </c>
      <c r="E94" s="70" t="s">
        <v>83</v>
      </c>
      <c r="F94" s="71" t="s">
        <v>83</v>
      </c>
      <c r="G94" s="11">
        <v>15387</v>
      </c>
    </row>
    <row r="95" spans="2:7" ht="15.75" x14ac:dyDescent="0.25">
      <c r="B95" s="69" t="s">
        <v>17</v>
      </c>
      <c r="C95" s="70" t="s">
        <v>17</v>
      </c>
      <c r="D95" s="70" t="s">
        <v>17</v>
      </c>
      <c r="E95" s="70" t="s">
        <v>17</v>
      </c>
      <c r="F95" s="71" t="s">
        <v>17</v>
      </c>
      <c r="G95" s="11">
        <v>12812</v>
      </c>
    </row>
    <row r="96" spans="2:7" ht="15.75" x14ac:dyDescent="0.25">
      <c r="B96" s="69" t="s">
        <v>25</v>
      </c>
      <c r="C96" s="70" t="s">
        <v>25</v>
      </c>
      <c r="D96" s="70" t="s">
        <v>25</v>
      </c>
      <c r="E96" s="70" t="s">
        <v>25</v>
      </c>
      <c r="F96" s="71" t="s">
        <v>25</v>
      </c>
      <c r="G96" s="11">
        <v>11729</v>
      </c>
    </row>
    <row r="97" spans="2:7" ht="15.75" x14ac:dyDescent="0.25">
      <c r="B97" s="69" t="s">
        <v>16</v>
      </c>
      <c r="C97" s="70" t="s">
        <v>16</v>
      </c>
      <c r="D97" s="70" t="s">
        <v>16</v>
      </c>
      <c r="E97" s="70" t="s">
        <v>16</v>
      </c>
      <c r="F97" s="71" t="s">
        <v>16</v>
      </c>
      <c r="G97" s="11">
        <v>11260</v>
      </c>
    </row>
    <row r="98" spans="2:7" ht="15.75" x14ac:dyDescent="0.25">
      <c r="B98" s="69" t="s">
        <v>57</v>
      </c>
      <c r="C98" s="70" t="s">
        <v>57</v>
      </c>
      <c r="D98" s="70" t="s">
        <v>57</v>
      </c>
      <c r="E98" s="70" t="s">
        <v>57</v>
      </c>
      <c r="F98" s="71" t="s">
        <v>57</v>
      </c>
      <c r="G98" s="11">
        <v>10171</v>
      </c>
    </row>
    <row r="99" spans="2:7" ht="15.75" x14ac:dyDescent="0.25">
      <c r="B99" s="69" t="s">
        <v>18</v>
      </c>
      <c r="C99" s="70" t="s">
        <v>18</v>
      </c>
      <c r="D99" s="70" t="s">
        <v>18</v>
      </c>
      <c r="E99" s="70" t="s">
        <v>18</v>
      </c>
      <c r="F99" s="71" t="s">
        <v>18</v>
      </c>
      <c r="G99" s="11">
        <v>8613</v>
      </c>
    </row>
    <row r="100" spans="2:7" ht="15.75" x14ac:dyDescent="0.25">
      <c r="B100" s="69" t="s">
        <v>14</v>
      </c>
      <c r="C100" s="70" t="s">
        <v>14</v>
      </c>
      <c r="D100" s="70" t="s">
        <v>14</v>
      </c>
      <c r="E100" s="70" t="s">
        <v>14</v>
      </c>
      <c r="F100" s="71" t="s">
        <v>14</v>
      </c>
      <c r="G100" s="11">
        <v>7932</v>
      </c>
    </row>
    <row r="101" spans="2:7" ht="15.75" x14ac:dyDescent="0.25">
      <c r="B101" s="69" t="s">
        <v>61</v>
      </c>
      <c r="C101" s="70" t="s">
        <v>61</v>
      </c>
      <c r="D101" s="70" t="s">
        <v>61</v>
      </c>
      <c r="E101" s="70" t="s">
        <v>61</v>
      </c>
      <c r="F101" s="71" t="s">
        <v>61</v>
      </c>
      <c r="G101" s="11">
        <v>6755</v>
      </c>
    </row>
    <row r="102" spans="2:7" ht="15.75" x14ac:dyDescent="0.25">
      <c r="B102" s="69" t="s">
        <v>53</v>
      </c>
      <c r="C102" s="70" t="s">
        <v>53</v>
      </c>
      <c r="D102" s="70" t="s">
        <v>53</v>
      </c>
      <c r="E102" s="70" t="s">
        <v>53</v>
      </c>
      <c r="F102" s="71" t="s">
        <v>53</v>
      </c>
      <c r="G102" s="11">
        <v>6014</v>
      </c>
    </row>
    <row r="103" spans="2:7" ht="15.75" x14ac:dyDescent="0.25">
      <c r="B103" s="69" t="s">
        <v>54</v>
      </c>
      <c r="C103" s="70" t="s">
        <v>54</v>
      </c>
      <c r="D103" s="70" t="s">
        <v>54</v>
      </c>
      <c r="E103" s="70" t="s">
        <v>54</v>
      </c>
      <c r="F103" s="71" t="s">
        <v>54</v>
      </c>
      <c r="G103" s="11">
        <v>4973</v>
      </c>
    </row>
    <row r="104" spans="2:7" ht="15.75" x14ac:dyDescent="0.25">
      <c r="B104" s="69" t="s">
        <v>84</v>
      </c>
      <c r="C104" s="70" t="s">
        <v>84</v>
      </c>
      <c r="D104" s="70" t="s">
        <v>84</v>
      </c>
      <c r="E104" s="70" t="s">
        <v>84</v>
      </c>
      <c r="F104" s="71" t="s">
        <v>84</v>
      </c>
      <c r="G104" s="11">
        <v>4210</v>
      </c>
    </row>
    <row r="105" spans="2:7" ht="15.75" x14ac:dyDescent="0.25">
      <c r="B105" s="69" t="s">
        <v>19</v>
      </c>
      <c r="C105" s="70" t="s">
        <v>19</v>
      </c>
      <c r="D105" s="70" t="s">
        <v>19</v>
      </c>
      <c r="E105" s="70" t="s">
        <v>19</v>
      </c>
      <c r="F105" s="71" t="s">
        <v>19</v>
      </c>
      <c r="G105" s="11">
        <v>3999</v>
      </c>
    </row>
    <row r="106" spans="2:7" ht="15.75" x14ac:dyDescent="0.25">
      <c r="B106" s="69" t="s">
        <v>85</v>
      </c>
      <c r="C106" s="70" t="s">
        <v>85</v>
      </c>
      <c r="D106" s="70" t="s">
        <v>85</v>
      </c>
      <c r="E106" s="70" t="s">
        <v>85</v>
      </c>
      <c r="F106" s="71" t="s">
        <v>85</v>
      </c>
      <c r="G106" s="11">
        <v>3635</v>
      </c>
    </row>
    <row r="107" spans="2:7" ht="15.75" x14ac:dyDescent="0.25">
      <c r="B107" s="69" t="s">
        <v>86</v>
      </c>
      <c r="C107" s="70" t="s">
        <v>86</v>
      </c>
      <c r="D107" s="70" t="s">
        <v>86</v>
      </c>
      <c r="E107" s="70" t="s">
        <v>86</v>
      </c>
      <c r="F107" s="71" t="s">
        <v>86</v>
      </c>
      <c r="G107" s="11">
        <v>3203</v>
      </c>
    </row>
    <row r="108" spans="2:7" ht="15.75" x14ac:dyDescent="0.25">
      <c r="B108" s="69" t="s">
        <v>55</v>
      </c>
      <c r="C108" s="70" t="s">
        <v>55</v>
      </c>
      <c r="D108" s="70" t="s">
        <v>55</v>
      </c>
      <c r="E108" s="70" t="s">
        <v>55</v>
      </c>
      <c r="F108" s="71" t="s">
        <v>55</v>
      </c>
      <c r="G108" s="11">
        <v>2526</v>
      </c>
    </row>
    <row r="109" spans="2:7" ht="15.75" x14ac:dyDescent="0.25">
      <c r="B109" s="69" t="s">
        <v>58</v>
      </c>
      <c r="C109" s="70" t="s">
        <v>58</v>
      </c>
      <c r="D109" s="70" t="s">
        <v>58</v>
      </c>
      <c r="E109" s="70" t="s">
        <v>58</v>
      </c>
      <c r="F109" s="71" t="s">
        <v>58</v>
      </c>
      <c r="G109" s="11">
        <v>2469</v>
      </c>
    </row>
    <row r="110" spans="2:7" ht="15.75" x14ac:dyDescent="0.25">
      <c r="B110" s="69" t="s">
        <v>60</v>
      </c>
      <c r="C110" s="70" t="s">
        <v>60</v>
      </c>
      <c r="D110" s="70" t="s">
        <v>60</v>
      </c>
      <c r="E110" s="70" t="s">
        <v>60</v>
      </c>
      <c r="F110" s="71" t="s">
        <v>60</v>
      </c>
      <c r="G110" s="11">
        <v>1765</v>
      </c>
    </row>
    <row r="111" spans="2:7" ht="15.75" x14ac:dyDescent="0.25">
      <c r="B111" s="80" t="s">
        <v>9</v>
      </c>
      <c r="C111" s="80"/>
      <c r="D111" s="80"/>
      <c r="E111" s="80"/>
      <c r="F111" s="80"/>
      <c r="G111" s="13">
        <f>SUM(G88:G110)</f>
        <v>416304</v>
      </c>
    </row>
    <row r="112" spans="2:7" ht="15.75" x14ac:dyDescent="0.25">
      <c r="B112" s="9" t="s">
        <v>10</v>
      </c>
      <c r="C112" s="10"/>
    </row>
    <row r="113" spans="2:13" ht="15.75" x14ac:dyDescent="0.25">
      <c r="B113" s="9"/>
      <c r="C113" s="10"/>
      <c r="M113" s="12">
        <v>1</v>
      </c>
    </row>
    <row r="114" spans="2:13" ht="15.75" x14ac:dyDescent="0.25">
      <c r="B114" s="9"/>
      <c r="C114" s="10"/>
      <c r="I114" s="12"/>
    </row>
    <row r="115" spans="2:13" ht="15.75" x14ac:dyDescent="0.25">
      <c r="B115" s="9"/>
      <c r="C115" s="10"/>
    </row>
    <row r="117" spans="2:13" ht="67.5" customHeight="1" x14ac:dyDescent="0.25"/>
    <row r="118" spans="2:13" ht="18.75" x14ac:dyDescent="0.25">
      <c r="B118" s="14" t="s">
        <v>20</v>
      </c>
    </row>
    <row r="120" spans="2:13" ht="15.75" x14ac:dyDescent="0.25">
      <c r="B120" s="68" t="s">
        <v>79</v>
      </c>
      <c r="C120" s="68"/>
      <c r="D120" s="68"/>
      <c r="E120" s="68"/>
      <c r="F120" s="68"/>
      <c r="G120" s="68"/>
      <c r="H120" s="68"/>
    </row>
    <row r="121" spans="2:13" ht="15.75" x14ac:dyDescent="0.25">
      <c r="B121" s="73" t="s">
        <v>87</v>
      </c>
      <c r="C121" s="73"/>
      <c r="D121" s="73"/>
      <c r="E121" s="73"/>
      <c r="F121" s="73"/>
      <c r="G121" s="73"/>
      <c r="H121" s="73"/>
    </row>
    <row r="122" spans="2:13" ht="15.75" customHeight="1" x14ac:dyDescent="0.25">
      <c r="B122" s="51" t="s">
        <v>2</v>
      </c>
      <c r="C122" s="51"/>
      <c r="D122" s="51"/>
      <c r="E122" s="51"/>
      <c r="F122" s="51"/>
      <c r="G122" s="4" t="s">
        <v>3</v>
      </c>
      <c r="H122" s="5" t="s">
        <v>4</v>
      </c>
    </row>
    <row r="123" spans="2:13" ht="15.75" x14ac:dyDescent="0.25">
      <c r="B123" s="74" t="s">
        <v>5</v>
      </c>
      <c r="C123" s="74"/>
      <c r="D123" s="74"/>
      <c r="E123" s="74"/>
      <c r="F123" s="74"/>
      <c r="G123" s="104">
        <v>2662</v>
      </c>
      <c r="H123" s="6">
        <f>+G123/G127*1</f>
        <v>0.46239360778183081</v>
      </c>
    </row>
    <row r="124" spans="2:13" ht="15.75" x14ac:dyDescent="0.25">
      <c r="B124" s="74" t="s">
        <v>6</v>
      </c>
      <c r="C124" s="74"/>
      <c r="D124" s="74"/>
      <c r="E124" s="74"/>
      <c r="F124" s="74"/>
      <c r="G124" s="104">
        <v>1988</v>
      </c>
      <c r="H124" s="6">
        <f>+G124/G127*1</f>
        <v>0.34531874240055582</v>
      </c>
    </row>
    <row r="125" spans="2:13" ht="15.75" x14ac:dyDescent="0.25">
      <c r="B125" s="74" t="s">
        <v>7</v>
      </c>
      <c r="C125" s="74"/>
      <c r="D125" s="74"/>
      <c r="E125" s="74"/>
      <c r="F125" s="74"/>
      <c r="G125" s="104">
        <v>1025</v>
      </c>
      <c r="H125" s="6">
        <f>+G125/G127*1</f>
        <v>0.17804412020149382</v>
      </c>
    </row>
    <row r="126" spans="2:13" ht="15.75" x14ac:dyDescent="0.25">
      <c r="B126" s="74" t="s">
        <v>8</v>
      </c>
      <c r="C126" s="74"/>
      <c r="D126" s="74"/>
      <c r="E126" s="74"/>
      <c r="F126" s="74"/>
      <c r="G126" s="104">
        <v>82</v>
      </c>
      <c r="H126" s="6">
        <f>+G126/G127*1</f>
        <v>1.4243529616119507E-2</v>
      </c>
    </row>
    <row r="127" spans="2:13" ht="15.75" x14ac:dyDescent="0.25">
      <c r="B127" s="80" t="s">
        <v>9</v>
      </c>
      <c r="C127" s="80"/>
      <c r="D127" s="80"/>
      <c r="E127" s="80"/>
      <c r="F127" s="80"/>
      <c r="G127" s="7">
        <f>SUM(G123:G126)</f>
        <v>5757</v>
      </c>
      <c r="H127" s="8">
        <f>SUM(H123:H126)</f>
        <v>1</v>
      </c>
    </row>
    <row r="128" spans="2:13" ht="15.75" x14ac:dyDescent="0.25">
      <c r="B128" s="9" t="s">
        <v>10</v>
      </c>
      <c r="C128" s="10"/>
      <c r="D128" s="10"/>
    </row>
    <row r="130" spans="2:7" ht="15.75" x14ac:dyDescent="0.25">
      <c r="B130" s="68" t="s">
        <v>21</v>
      </c>
      <c r="C130" s="68"/>
      <c r="D130" s="68"/>
      <c r="E130" s="68"/>
      <c r="F130" s="68"/>
      <c r="G130" s="68"/>
    </row>
    <row r="131" spans="2:7" ht="15.75" x14ac:dyDescent="0.25">
      <c r="B131" s="81" t="s">
        <v>87</v>
      </c>
      <c r="C131" s="68"/>
      <c r="D131" s="68"/>
      <c r="E131" s="68"/>
      <c r="F131" s="68"/>
      <c r="G131" s="68"/>
    </row>
    <row r="132" spans="2:7" ht="15.75" x14ac:dyDescent="0.25">
      <c r="B132" s="51" t="s">
        <v>22</v>
      </c>
      <c r="C132" s="51"/>
      <c r="D132" s="51"/>
      <c r="E132" s="51"/>
      <c r="F132" s="51"/>
      <c r="G132" s="15" t="s">
        <v>3</v>
      </c>
    </row>
    <row r="133" spans="2:7" ht="15.75" x14ac:dyDescent="0.25">
      <c r="B133" s="74" t="s">
        <v>88</v>
      </c>
      <c r="C133" s="74" t="s">
        <v>88</v>
      </c>
      <c r="D133" s="74" t="s">
        <v>88</v>
      </c>
      <c r="E133" s="74" t="s">
        <v>88</v>
      </c>
      <c r="F133" s="74" t="s">
        <v>88</v>
      </c>
      <c r="G133" s="21">
        <v>3084</v>
      </c>
    </row>
    <row r="134" spans="2:7" ht="15.75" x14ac:dyDescent="0.25">
      <c r="B134" s="77" t="s">
        <v>23</v>
      </c>
      <c r="C134" s="78" t="s">
        <v>23</v>
      </c>
      <c r="D134" s="78" t="s">
        <v>23</v>
      </c>
      <c r="E134" s="78" t="s">
        <v>23</v>
      </c>
      <c r="F134" s="79" t="s">
        <v>23</v>
      </c>
      <c r="G134" s="21">
        <v>328</v>
      </c>
    </row>
    <row r="135" spans="2:7" ht="15.75" x14ac:dyDescent="0.25">
      <c r="B135" s="74" t="s">
        <v>24</v>
      </c>
      <c r="C135" s="74" t="s">
        <v>24</v>
      </c>
      <c r="D135" s="74" t="s">
        <v>24</v>
      </c>
      <c r="E135" s="74" t="s">
        <v>24</v>
      </c>
      <c r="F135" s="74" t="s">
        <v>24</v>
      </c>
      <c r="G135" s="21">
        <v>312</v>
      </c>
    </row>
    <row r="136" spans="2:7" ht="15.75" x14ac:dyDescent="0.25">
      <c r="B136" s="77" t="s">
        <v>62</v>
      </c>
      <c r="C136" s="78" t="s">
        <v>62</v>
      </c>
      <c r="D136" s="78" t="s">
        <v>62</v>
      </c>
      <c r="E136" s="78" t="s">
        <v>62</v>
      </c>
      <c r="F136" s="79" t="s">
        <v>62</v>
      </c>
      <c r="G136" s="22">
        <v>254</v>
      </c>
    </row>
    <row r="137" spans="2:7" ht="15.75" x14ac:dyDescent="0.25">
      <c r="B137" s="77" t="s">
        <v>25</v>
      </c>
      <c r="C137" s="78" t="s">
        <v>25</v>
      </c>
      <c r="D137" s="78" t="s">
        <v>25</v>
      </c>
      <c r="E137" s="78" t="s">
        <v>25</v>
      </c>
      <c r="F137" s="79" t="s">
        <v>25</v>
      </c>
      <c r="G137" s="22">
        <v>211</v>
      </c>
    </row>
    <row r="138" spans="2:7" ht="15.75" x14ac:dyDescent="0.25">
      <c r="B138" s="77" t="s">
        <v>83</v>
      </c>
      <c r="C138" s="78" t="s">
        <v>83</v>
      </c>
      <c r="D138" s="78" t="s">
        <v>83</v>
      </c>
      <c r="E138" s="78" t="s">
        <v>83</v>
      </c>
      <c r="F138" s="79" t="s">
        <v>83</v>
      </c>
      <c r="G138" s="21">
        <v>207</v>
      </c>
    </row>
    <row r="139" spans="2:7" ht="15.75" x14ac:dyDescent="0.25">
      <c r="B139" s="77" t="s">
        <v>16</v>
      </c>
      <c r="C139" s="78" t="s">
        <v>16</v>
      </c>
      <c r="D139" s="78" t="s">
        <v>16</v>
      </c>
      <c r="E139" s="78" t="s">
        <v>16</v>
      </c>
      <c r="F139" s="79" t="s">
        <v>16</v>
      </c>
      <c r="G139" s="21">
        <v>195</v>
      </c>
    </row>
    <row r="140" spans="2:7" ht="15.75" x14ac:dyDescent="0.25">
      <c r="B140" s="77" t="s">
        <v>52</v>
      </c>
      <c r="C140" s="78" t="s">
        <v>52</v>
      </c>
      <c r="D140" s="78" t="s">
        <v>52</v>
      </c>
      <c r="E140" s="78" t="s">
        <v>52</v>
      </c>
      <c r="F140" s="79" t="s">
        <v>52</v>
      </c>
      <c r="G140" s="22">
        <v>188</v>
      </c>
    </row>
    <row r="141" spans="2:7" ht="15.75" x14ac:dyDescent="0.25">
      <c r="B141" s="77" t="s">
        <v>17</v>
      </c>
      <c r="C141" s="78" t="s">
        <v>17</v>
      </c>
      <c r="D141" s="78" t="s">
        <v>17</v>
      </c>
      <c r="E141" s="78" t="s">
        <v>17</v>
      </c>
      <c r="F141" s="79" t="s">
        <v>17</v>
      </c>
      <c r="G141" s="22">
        <v>170</v>
      </c>
    </row>
    <row r="142" spans="2:7" ht="15.75" x14ac:dyDescent="0.25">
      <c r="B142" s="77" t="s">
        <v>57</v>
      </c>
      <c r="C142" s="78" t="s">
        <v>57</v>
      </c>
      <c r="D142" s="78" t="s">
        <v>57</v>
      </c>
      <c r="E142" s="78" t="s">
        <v>57</v>
      </c>
      <c r="F142" s="79" t="s">
        <v>57</v>
      </c>
      <c r="G142" s="22">
        <v>138</v>
      </c>
    </row>
    <row r="143" spans="2:7" ht="15.75" x14ac:dyDescent="0.25">
      <c r="B143" s="77" t="s">
        <v>18</v>
      </c>
      <c r="C143" s="78" t="s">
        <v>18</v>
      </c>
      <c r="D143" s="78" t="s">
        <v>18</v>
      </c>
      <c r="E143" s="78" t="s">
        <v>18</v>
      </c>
      <c r="F143" s="79" t="s">
        <v>18</v>
      </c>
      <c r="G143" s="22">
        <v>118</v>
      </c>
    </row>
    <row r="144" spans="2:7" ht="15.75" x14ac:dyDescent="0.25">
      <c r="B144" s="77" t="s">
        <v>15</v>
      </c>
      <c r="C144" s="78" t="s">
        <v>15</v>
      </c>
      <c r="D144" s="78" t="s">
        <v>15</v>
      </c>
      <c r="E144" s="78" t="s">
        <v>15</v>
      </c>
      <c r="F144" s="79" t="s">
        <v>15</v>
      </c>
      <c r="G144" s="22">
        <v>96</v>
      </c>
    </row>
    <row r="145" spans="2:7" ht="15.75" x14ac:dyDescent="0.25">
      <c r="B145" s="77" t="s">
        <v>89</v>
      </c>
      <c r="C145" s="78" t="s">
        <v>89</v>
      </c>
      <c r="D145" s="78" t="s">
        <v>89</v>
      </c>
      <c r="E145" s="78" t="s">
        <v>89</v>
      </c>
      <c r="F145" s="79" t="s">
        <v>89</v>
      </c>
      <c r="G145" s="22">
        <v>95</v>
      </c>
    </row>
    <row r="146" spans="2:7" ht="15.75" x14ac:dyDescent="0.25">
      <c r="B146" s="77" t="s">
        <v>61</v>
      </c>
      <c r="C146" s="78" t="s">
        <v>61</v>
      </c>
      <c r="D146" s="78" t="s">
        <v>61</v>
      </c>
      <c r="E146" s="78" t="s">
        <v>61</v>
      </c>
      <c r="F146" s="79" t="s">
        <v>61</v>
      </c>
      <c r="G146" s="22">
        <v>86</v>
      </c>
    </row>
    <row r="147" spans="2:7" ht="15.75" x14ac:dyDescent="0.25">
      <c r="B147" s="77" t="s">
        <v>14</v>
      </c>
      <c r="C147" s="78" t="s">
        <v>14</v>
      </c>
      <c r="D147" s="78" t="s">
        <v>14</v>
      </c>
      <c r="E147" s="78" t="s">
        <v>14</v>
      </c>
      <c r="F147" s="79" t="s">
        <v>14</v>
      </c>
      <c r="G147" s="22">
        <v>60</v>
      </c>
    </row>
    <row r="148" spans="2:7" ht="15.75" x14ac:dyDescent="0.25">
      <c r="B148" s="77" t="s">
        <v>54</v>
      </c>
      <c r="C148" s="78" t="s">
        <v>54</v>
      </c>
      <c r="D148" s="78" t="s">
        <v>54</v>
      </c>
      <c r="E148" s="78" t="s">
        <v>54</v>
      </c>
      <c r="F148" s="79" t="s">
        <v>54</v>
      </c>
      <c r="G148" s="22">
        <v>57</v>
      </c>
    </row>
    <row r="149" spans="2:7" ht="15.75" x14ac:dyDescent="0.25">
      <c r="B149" s="77" t="s">
        <v>26</v>
      </c>
      <c r="C149" s="78" t="s">
        <v>26</v>
      </c>
      <c r="D149" s="78" t="s">
        <v>26</v>
      </c>
      <c r="E149" s="78" t="s">
        <v>26</v>
      </c>
      <c r="F149" s="79" t="s">
        <v>26</v>
      </c>
      <c r="G149" s="22">
        <v>36</v>
      </c>
    </row>
    <row r="150" spans="2:7" ht="15.75" x14ac:dyDescent="0.25">
      <c r="B150" s="77" t="s">
        <v>86</v>
      </c>
      <c r="C150" s="78" t="s">
        <v>86</v>
      </c>
      <c r="D150" s="78" t="s">
        <v>86</v>
      </c>
      <c r="E150" s="78" t="s">
        <v>86</v>
      </c>
      <c r="F150" s="79" t="s">
        <v>86</v>
      </c>
      <c r="G150" s="22">
        <v>32</v>
      </c>
    </row>
    <row r="151" spans="2:7" ht="15.75" x14ac:dyDescent="0.25">
      <c r="B151" s="77" t="s">
        <v>58</v>
      </c>
      <c r="C151" s="78" t="s">
        <v>58</v>
      </c>
      <c r="D151" s="78" t="s">
        <v>58</v>
      </c>
      <c r="E151" s="78" t="s">
        <v>58</v>
      </c>
      <c r="F151" s="79" t="s">
        <v>58</v>
      </c>
      <c r="G151" s="22">
        <v>23</v>
      </c>
    </row>
    <row r="152" spans="2:7" ht="15.75" x14ac:dyDescent="0.25">
      <c r="B152" s="77" t="s">
        <v>55</v>
      </c>
      <c r="C152" s="78" t="s">
        <v>55</v>
      </c>
      <c r="D152" s="78" t="s">
        <v>55</v>
      </c>
      <c r="E152" s="78" t="s">
        <v>55</v>
      </c>
      <c r="F152" s="79" t="s">
        <v>55</v>
      </c>
      <c r="G152" s="22">
        <v>21</v>
      </c>
    </row>
    <row r="153" spans="2:7" ht="15.75" x14ac:dyDescent="0.25">
      <c r="B153" s="77" t="s">
        <v>60</v>
      </c>
      <c r="C153" s="78" t="s">
        <v>60</v>
      </c>
      <c r="D153" s="78" t="s">
        <v>60</v>
      </c>
      <c r="E153" s="78" t="s">
        <v>60</v>
      </c>
      <c r="F153" s="79" t="s">
        <v>60</v>
      </c>
      <c r="G153" s="22">
        <v>21</v>
      </c>
    </row>
    <row r="154" spans="2:7" ht="15.75" x14ac:dyDescent="0.25">
      <c r="B154" s="77" t="s">
        <v>59</v>
      </c>
      <c r="C154" s="78" t="s">
        <v>59</v>
      </c>
      <c r="D154" s="78" t="s">
        <v>59</v>
      </c>
      <c r="E154" s="78" t="s">
        <v>59</v>
      </c>
      <c r="F154" s="79" t="s">
        <v>59</v>
      </c>
      <c r="G154" s="22">
        <v>15</v>
      </c>
    </row>
    <row r="155" spans="2:7" ht="15.75" x14ac:dyDescent="0.25">
      <c r="B155" s="77" t="s">
        <v>19</v>
      </c>
      <c r="C155" s="78" t="s">
        <v>19</v>
      </c>
      <c r="D155" s="78" t="s">
        <v>19</v>
      </c>
      <c r="E155" s="78" t="s">
        <v>19</v>
      </c>
      <c r="F155" s="79" t="s">
        <v>19</v>
      </c>
      <c r="G155" s="22">
        <v>10</v>
      </c>
    </row>
    <row r="156" spans="2:7" ht="15.75" x14ac:dyDescent="0.25">
      <c r="B156" s="85" t="s">
        <v>56</v>
      </c>
      <c r="C156" s="86"/>
      <c r="D156" s="86"/>
      <c r="E156" s="86"/>
      <c r="F156" s="87"/>
      <c r="G156" s="16">
        <f>SUM(G133:G155)</f>
        <v>5757</v>
      </c>
    </row>
    <row r="157" spans="2:7" ht="15.75" x14ac:dyDescent="0.25">
      <c r="B157" s="9" t="s">
        <v>10</v>
      </c>
      <c r="C157" s="10"/>
      <c r="D157" s="12"/>
    </row>
    <row r="158" spans="2:7" ht="15.75" x14ac:dyDescent="0.25">
      <c r="B158" s="9"/>
      <c r="C158" s="10"/>
      <c r="D158" s="12"/>
    </row>
    <row r="159" spans="2:7" ht="15.75" x14ac:dyDescent="0.25">
      <c r="B159" s="9"/>
      <c r="C159" s="10"/>
      <c r="D159" s="12"/>
    </row>
    <row r="160" spans="2:7" ht="15.75" x14ac:dyDescent="0.25">
      <c r="B160" s="9"/>
      <c r="C160" s="10"/>
      <c r="D160" s="12"/>
    </row>
    <row r="161" spans="2:8" ht="15.75" x14ac:dyDescent="0.25">
      <c r="B161" s="9"/>
      <c r="C161" s="10"/>
      <c r="D161" s="12"/>
    </row>
    <row r="162" spans="2:8" ht="15.75" x14ac:dyDescent="0.25">
      <c r="B162" s="9"/>
      <c r="C162" s="10"/>
      <c r="D162" s="12"/>
    </row>
    <row r="163" spans="2:8" ht="15.75" x14ac:dyDescent="0.25">
      <c r="B163" s="9"/>
      <c r="C163" s="10"/>
      <c r="D163" s="12"/>
    </row>
    <row r="164" spans="2:8" ht="15.75" x14ac:dyDescent="0.25">
      <c r="B164" s="9"/>
      <c r="C164" s="10"/>
      <c r="D164" s="12"/>
    </row>
    <row r="167" spans="2:8" ht="15.75" x14ac:dyDescent="0.25">
      <c r="B167" s="68" t="s">
        <v>36</v>
      </c>
      <c r="C167" s="68"/>
      <c r="D167" s="68"/>
      <c r="E167" s="68"/>
      <c r="F167" s="68"/>
      <c r="G167" s="68"/>
      <c r="H167" s="68"/>
    </row>
    <row r="168" spans="2:8" ht="15.75" x14ac:dyDescent="0.25">
      <c r="B168" s="81" t="s">
        <v>87</v>
      </c>
      <c r="C168" s="68"/>
      <c r="D168" s="68"/>
      <c r="E168" s="68"/>
      <c r="F168" s="68"/>
      <c r="G168" s="68"/>
      <c r="H168" s="44"/>
    </row>
    <row r="169" spans="2:8" ht="15.75" x14ac:dyDescent="0.25">
      <c r="B169" s="85" t="s">
        <v>37</v>
      </c>
      <c r="C169" s="86"/>
      <c r="D169" s="86"/>
      <c r="E169" s="86"/>
      <c r="F169" s="86"/>
      <c r="G169" s="87"/>
      <c r="H169" s="25" t="s">
        <v>3</v>
      </c>
    </row>
    <row r="170" spans="2:8" ht="15.75" x14ac:dyDescent="0.25">
      <c r="B170" s="77" t="s">
        <v>90</v>
      </c>
      <c r="C170" s="78" t="s">
        <v>90</v>
      </c>
      <c r="D170" s="78" t="s">
        <v>90</v>
      </c>
      <c r="E170" s="78" t="s">
        <v>90</v>
      </c>
      <c r="F170" s="78" t="s">
        <v>90</v>
      </c>
      <c r="G170" s="79" t="s">
        <v>90</v>
      </c>
      <c r="H170" s="26">
        <v>771</v>
      </c>
    </row>
    <row r="171" spans="2:8" ht="15.75" x14ac:dyDescent="0.25">
      <c r="B171" s="77" t="s">
        <v>91</v>
      </c>
      <c r="C171" s="78" t="s">
        <v>91</v>
      </c>
      <c r="D171" s="78" t="s">
        <v>91</v>
      </c>
      <c r="E171" s="78" t="s">
        <v>91</v>
      </c>
      <c r="F171" s="78" t="s">
        <v>91</v>
      </c>
      <c r="G171" s="79" t="s">
        <v>91</v>
      </c>
      <c r="H171" s="26">
        <v>496</v>
      </c>
    </row>
    <row r="172" spans="2:8" ht="15.75" x14ac:dyDescent="0.25">
      <c r="B172" s="77" t="s">
        <v>92</v>
      </c>
      <c r="C172" s="78" t="s">
        <v>92</v>
      </c>
      <c r="D172" s="78" t="s">
        <v>92</v>
      </c>
      <c r="E172" s="78" t="s">
        <v>92</v>
      </c>
      <c r="F172" s="78" t="s">
        <v>92</v>
      </c>
      <c r="G172" s="79" t="s">
        <v>92</v>
      </c>
      <c r="H172" s="26">
        <v>510</v>
      </c>
    </row>
    <row r="173" spans="2:8" ht="15.75" x14ac:dyDescent="0.25">
      <c r="B173" s="77" t="s">
        <v>93</v>
      </c>
      <c r="C173" s="78" t="s">
        <v>93</v>
      </c>
      <c r="D173" s="78" t="s">
        <v>93</v>
      </c>
      <c r="E173" s="78" t="s">
        <v>93</v>
      </c>
      <c r="F173" s="78" t="s">
        <v>93</v>
      </c>
      <c r="G173" s="79" t="s">
        <v>93</v>
      </c>
      <c r="H173" s="26">
        <v>244</v>
      </c>
    </row>
    <row r="174" spans="2:8" ht="15.75" x14ac:dyDescent="0.25">
      <c r="B174" s="77" t="s">
        <v>94</v>
      </c>
      <c r="C174" s="78" t="s">
        <v>94</v>
      </c>
      <c r="D174" s="78" t="s">
        <v>94</v>
      </c>
      <c r="E174" s="78" t="s">
        <v>94</v>
      </c>
      <c r="F174" s="78" t="s">
        <v>94</v>
      </c>
      <c r="G174" s="79" t="s">
        <v>94</v>
      </c>
      <c r="H174" s="26">
        <v>103</v>
      </c>
    </row>
    <row r="175" spans="2:8" ht="15.75" x14ac:dyDescent="0.25">
      <c r="B175" s="77" t="s">
        <v>95</v>
      </c>
      <c r="C175" s="78" t="s">
        <v>95</v>
      </c>
      <c r="D175" s="78" t="s">
        <v>95</v>
      </c>
      <c r="E175" s="78" t="s">
        <v>95</v>
      </c>
      <c r="F175" s="78" t="s">
        <v>95</v>
      </c>
      <c r="G175" s="79" t="s">
        <v>95</v>
      </c>
      <c r="H175" s="26">
        <v>74</v>
      </c>
    </row>
    <row r="176" spans="2:8" ht="15.75" x14ac:dyDescent="0.25">
      <c r="B176" s="77" t="s">
        <v>96</v>
      </c>
      <c r="C176" s="78" t="s">
        <v>96</v>
      </c>
      <c r="D176" s="78" t="s">
        <v>96</v>
      </c>
      <c r="E176" s="78" t="s">
        <v>96</v>
      </c>
      <c r="F176" s="78" t="s">
        <v>96</v>
      </c>
      <c r="G176" s="79" t="s">
        <v>96</v>
      </c>
      <c r="H176" s="26">
        <v>29</v>
      </c>
    </row>
    <row r="177" spans="2:8" ht="34.5" customHeight="1" x14ac:dyDescent="0.25">
      <c r="B177" s="77" t="s">
        <v>97</v>
      </c>
      <c r="C177" s="78" t="s">
        <v>97</v>
      </c>
      <c r="D177" s="78" t="s">
        <v>97</v>
      </c>
      <c r="E177" s="78" t="s">
        <v>97</v>
      </c>
      <c r="F177" s="78" t="s">
        <v>97</v>
      </c>
      <c r="G177" s="79" t="s">
        <v>97</v>
      </c>
      <c r="H177" s="26">
        <v>10</v>
      </c>
    </row>
    <row r="178" spans="2:8" ht="15.75" x14ac:dyDescent="0.25">
      <c r="B178" s="77" t="s">
        <v>98</v>
      </c>
      <c r="C178" s="78" t="s">
        <v>98</v>
      </c>
      <c r="D178" s="78" t="s">
        <v>98</v>
      </c>
      <c r="E178" s="78" t="s">
        <v>98</v>
      </c>
      <c r="F178" s="78" t="s">
        <v>98</v>
      </c>
      <c r="G178" s="79" t="s">
        <v>98</v>
      </c>
      <c r="H178" s="26">
        <v>10</v>
      </c>
    </row>
    <row r="179" spans="2:8" ht="15.75" x14ac:dyDescent="0.25">
      <c r="B179" s="77" t="s">
        <v>99</v>
      </c>
      <c r="C179" s="78" t="s">
        <v>99</v>
      </c>
      <c r="D179" s="78" t="s">
        <v>99</v>
      </c>
      <c r="E179" s="78" t="s">
        <v>99</v>
      </c>
      <c r="F179" s="78" t="s">
        <v>99</v>
      </c>
      <c r="G179" s="79" t="s">
        <v>99</v>
      </c>
      <c r="H179" s="26">
        <v>27</v>
      </c>
    </row>
    <row r="180" spans="2:8" ht="15.75" x14ac:dyDescent="0.25">
      <c r="B180" s="77" t="s">
        <v>100</v>
      </c>
      <c r="C180" s="78" t="s">
        <v>100</v>
      </c>
      <c r="D180" s="78" t="s">
        <v>100</v>
      </c>
      <c r="E180" s="78" t="s">
        <v>100</v>
      </c>
      <c r="F180" s="78" t="s">
        <v>100</v>
      </c>
      <c r="G180" s="79" t="s">
        <v>100</v>
      </c>
      <c r="H180" s="26">
        <v>196</v>
      </c>
    </row>
    <row r="181" spans="2:8" ht="15.75" x14ac:dyDescent="0.25">
      <c r="B181" s="77" t="s">
        <v>101</v>
      </c>
      <c r="C181" s="78" t="s">
        <v>101</v>
      </c>
      <c r="D181" s="78" t="s">
        <v>101</v>
      </c>
      <c r="E181" s="78" t="s">
        <v>101</v>
      </c>
      <c r="F181" s="78" t="s">
        <v>101</v>
      </c>
      <c r="G181" s="79" t="s">
        <v>101</v>
      </c>
      <c r="H181" s="27">
        <v>192</v>
      </c>
    </row>
    <row r="182" spans="2:8" ht="15.75" x14ac:dyDescent="0.25">
      <c r="B182" s="85" t="s">
        <v>38</v>
      </c>
      <c r="C182" s="86"/>
      <c r="D182" s="86"/>
      <c r="E182" s="86"/>
      <c r="F182" s="86"/>
      <c r="G182" s="87"/>
      <c r="H182" s="28">
        <f>SUM(H170:H181)</f>
        <v>2662</v>
      </c>
    </row>
    <row r="183" spans="2:8" ht="15.75" x14ac:dyDescent="0.25">
      <c r="B183" s="85" t="s">
        <v>6</v>
      </c>
      <c r="C183" s="86"/>
      <c r="D183" s="86"/>
      <c r="E183" s="86"/>
      <c r="F183" s="86"/>
      <c r="G183" s="87"/>
      <c r="H183" s="29"/>
    </row>
    <row r="184" spans="2:8" ht="15.75" x14ac:dyDescent="0.25">
      <c r="B184" s="77" t="s">
        <v>102</v>
      </c>
      <c r="C184" s="78" t="s">
        <v>102</v>
      </c>
      <c r="D184" s="78" t="s">
        <v>102</v>
      </c>
      <c r="E184" s="78" t="s">
        <v>102</v>
      </c>
      <c r="F184" s="78" t="s">
        <v>102</v>
      </c>
      <c r="G184" s="79" t="s">
        <v>102</v>
      </c>
      <c r="H184" s="26">
        <v>220</v>
      </c>
    </row>
    <row r="185" spans="2:8" ht="15.75" x14ac:dyDescent="0.25">
      <c r="B185" s="77" t="s">
        <v>103</v>
      </c>
      <c r="C185" s="78" t="s">
        <v>103</v>
      </c>
      <c r="D185" s="78" t="s">
        <v>103</v>
      </c>
      <c r="E185" s="78" t="s">
        <v>103</v>
      </c>
      <c r="F185" s="78" t="s">
        <v>103</v>
      </c>
      <c r="G185" s="79" t="s">
        <v>103</v>
      </c>
      <c r="H185" s="26">
        <v>188</v>
      </c>
    </row>
    <row r="186" spans="2:8" ht="15.75" x14ac:dyDescent="0.25">
      <c r="B186" s="77" t="s">
        <v>104</v>
      </c>
      <c r="C186" s="78" t="s">
        <v>104</v>
      </c>
      <c r="D186" s="78" t="s">
        <v>104</v>
      </c>
      <c r="E186" s="78" t="s">
        <v>104</v>
      </c>
      <c r="F186" s="78" t="s">
        <v>104</v>
      </c>
      <c r="G186" s="79" t="s">
        <v>104</v>
      </c>
      <c r="H186" s="26">
        <v>154</v>
      </c>
    </row>
    <row r="187" spans="2:8" ht="15.75" x14ac:dyDescent="0.25">
      <c r="B187" s="77" t="s">
        <v>105</v>
      </c>
      <c r="C187" s="78" t="s">
        <v>105</v>
      </c>
      <c r="D187" s="78" t="s">
        <v>105</v>
      </c>
      <c r="E187" s="78" t="s">
        <v>105</v>
      </c>
      <c r="F187" s="78" t="s">
        <v>105</v>
      </c>
      <c r="G187" s="79" t="s">
        <v>105</v>
      </c>
      <c r="H187" s="26">
        <v>119</v>
      </c>
    </row>
    <row r="188" spans="2:8" ht="15.75" x14ac:dyDescent="0.25">
      <c r="B188" s="77" t="s">
        <v>106</v>
      </c>
      <c r="C188" s="78" t="s">
        <v>106</v>
      </c>
      <c r="D188" s="78" t="s">
        <v>106</v>
      </c>
      <c r="E188" s="78" t="s">
        <v>106</v>
      </c>
      <c r="F188" s="78" t="s">
        <v>106</v>
      </c>
      <c r="G188" s="79" t="s">
        <v>106</v>
      </c>
      <c r="H188" s="26">
        <v>90</v>
      </c>
    </row>
    <row r="189" spans="2:8" ht="15.75" x14ac:dyDescent="0.25">
      <c r="B189" s="77" t="s">
        <v>107</v>
      </c>
      <c r="C189" s="78" t="s">
        <v>107</v>
      </c>
      <c r="D189" s="78" t="s">
        <v>107</v>
      </c>
      <c r="E189" s="78" t="s">
        <v>107</v>
      </c>
      <c r="F189" s="78" t="s">
        <v>107</v>
      </c>
      <c r="G189" s="79" t="s">
        <v>107</v>
      </c>
      <c r="H189" s="26">
        <v>82</v>
      </c>
    </row>
    <row r="190" spans="2:8" ht="15.75" x14ac:dyDescent="0.25">
      <c r="B190" s="77" t="s">
        <v>108</v>
      </c>
      <c r="C190" s="78" t="s">
        <v>108</v>
      </c>
      <c r="D190" s="78" t="s">
        <v>108</v>
      </c>
      <c r="E190" s="78" t="s">
        <v>108</v>
      </c>
      <c r="F190" s="78" t="s">
        <v>108</v>
      </c>
      <c r="G190" s="79" t="s">
        <v>108</v>
      </c>
      <c r="H190" s="26">
        <v>81</v>
      </c>
    </row>
    <row r="191" spans="2:8" ht="15.75" x14ac:dyDescent="0.25">
      <c r="B191" s="77" t="s">
        <v>109</v>
      </c>
      <c r="C191" s="78" t="s">
        <v>109</v>
      </c>
      <c r="D191" s="78" t="s">
        <v>109</v>
      </c>
      <c r="E191" s="78" t="s">
        <v>109</v>
      </c>
      <c r="F191" s="78" t="s">
        <v>109</v>
      </c>
      <c r="G191" s="79" t="s">
        <v>109</v>
      </c>
      <c r="H191" s="26">
        <v>80</v>
      </c>
    </row>
    <row r="192" spans="2:8" ht="15.75" x14ac:dyDescent="0.25">
      <c r="B192" s="77" t="s">
        <v>110</v>
      </c>
      <c r="C192" s="78" t="s">
        <v>110</v>
      </c>
      <c r="D192" s="78" t="s">
        <v>110</v>
      </c>
      <c r="E192" s="78" t="s">
        <v>110</v>
      </c>
      <c r="F192" s="78" t="s">
        <v>110</v>
      </c>
      <c r="G192" s="79" t="s">
        <v>110</v>
      </c>
      <c r="H192" s="26">
        <v>78</v>
      </c>
    </row>
    <row r="193" spans="2:8" ht="15.75" x14ac:dyDescent="0.25">
      <c r="B193" s="77" t="s">
        <v>111</v>
      </c>
      <c r="C193" s="78" t="s">
        <v>111</v>
      </c>
      <c r="D193" s="78" t="s">
        <v>111</v>
      </c>
      <c r="E193" s="78" t="s">
        <v>111</v>
      </c>
      <c r="F193" s="78" t="s">
        <v>111</v>
      </c>
      <c r="G193" s="79" t="s">
        <v>111</v>
      </c>
      <c r="H193" s="26">
        <v>77</v>
      </c>
    </row>
    <row r="194" spans="2:8" ht="15.75" x14ac:dyDescent="0.25">
      <c r="B194" s="77" t="s">
        <v>112</v>
      </c>
      <c r="C194" s="78" t="s">
        <v>112</v>
      </c>
      <c r="D194" s="78" t="s">
        <v>112</v>
      </c>
      <c r="E194" s="78" t="s">
        <v>112</v>
      </c>
      <c r="F194" s="78" t="s">
        <v>112</v>
      </c>
      <c r="G194" s="79" t="s">
        <v>112</v>
      </c>
      <c r="H194" s="26">
        <v>53</v>
      </c>
    </row>
    <row r="195" spans="2:8" ht="15.75" x14ac:dyDescent="0.25">
      <c r="B195" s="77" t="s">
        <v>113</v>
      </c>
      <c r="C195" s="78" t="s">
        <v>113</v>
      </c>
      <c r="D195" s="78" t="s">
        <v>113</v>
      </c>
      <c r="E195" s="78" t="s">
        <v>113</v>
      </c>
      <c r="F195" s="78" t="s">
        <v>113</v>
      </c>
      <c r="G195" s="79" t="s">
        <v>113</v>
      </c>
      <c r="H195" s="26">
        <v>31</v>
      </c>
    </row>
    <row r="196" spans="2:8" ht="15.75" x14ac:dyDescent="0.25">
      <c r="B196" s="77" t="s">
        <v>114</v>
      </c>
      <c r="C196" s="78" t="s">
        <v>114</v>
      </c>
      <c r="D196" s="78" t="s">
        <v>114</v>
      </c>
      <c r="E196" s="78" t="s">
        <v>114</v>
      </c>
      <c r="F196" s="78" t="s">
        <v>114</v>
      </c>
      <c r="G196" s="79" t="s">
        <v>114</v>
      </c>
      <c r="H196" s="26">
        <v>24</v>
      </c>
    </row>
    <row r="197" spans="2:8" ht="15.75" x14ac:dyDescent="0.25">
      <c r="B197" s="77" t="s">
        <v>115</v>
      </c>
      <c r="C197" s="78" t="s">
        <v>115</v>
      </c>
      <c r="D197" s="78" t="s">
        <v>115</v>
      </c>
      <c r="E197" s="78" t="s">
        <v>115</v>
      </c>
      <c r="F197" s="78" t="s">
        <v>115</v>
      </c>
      <c r="G197" s="79" t="s">
        <v>115</v>
      </c>
      <c r="H197" s="26">
        <v>20</v>
      </c>
    </row>
    <row r="198" spans="2:8" ht="15.75" x14ac:dyDescent="0.25">
      <c r="B198" s="77" t="s">
        <v>116</v>
      </c>
      <c r="C198" s="78" t="s">
        <v>116</v>
      </c>
      <c r="D198" s="78" t="s">
        <v>116</v>
      </c>
      <c r="E198" s="78" t="s">
        <v>116</v>
      </c>
      <c r="F198" s="78" t="s">
        <v>116</v>
      </c>
      <c r="G198" s="79" t="s">
        <v>116</v>
      </c>
      <c r="H198" s="26">
        <v>13</v>
      </c>
    </row>
    <row r="199" spans="2:8" ht="15.75" x14ac:dyDescent="0.25">
      <c r="B199" s="77" t="s">
        <v>117</v>
      </c>
      <c r="C199" s="78" t="s">
        <v>117</v>
      </c>
      <c r="D199" s="78" t="s">
        <v>117</v>
      </c>
      <c r="E199" s="78" t="s">
        <v>117</v>
      </c>
      <c r="F199" s="78" t="s">
        <v>117</v>
      </c>
      <c r="G199" s="79" t="s">
        <v>117</v>
      </c>
      <c r="H199" s="26">
        <v>13</v>
      </c>
    </row>
    <row r="200" spans="2:8" ht="15.75" x14ac:dyDescent="0.25">
      <c r="B200" s="77" t="s">
        <v>118</v>
      </c>
      <c r="C200" s="78" t="s">
        <v>118</v>
      </c>
      <c r="D200" s="78" t="s">
        <v>118</v>
      </c>
      <c r="E200" s="78" t="s">
        <v>118</v>
      </c>
      <c r="F200" s="78" t="s">
        <v>118</v>
      </c>
      <c r="G200" s="79" t="s">
        <v>118</v>
      </c>
      <c r="H200" s="26">
        <v>11</v>
      </c>
    </row>
    <row r="201" spans="2:8" ht="15.75" x14ac:dyDescent="0.25">
      <c r="B201" s="77" t="s">
        <v>119</v>
      </c>
      <c r="C201" s="78" t="s">
        <v>119</v>
      </c>
      <c r="D201" s="78" t="s">
        <v>119</v>
      </c>
      <c r="E201" s="78" t="s">
        <v>119</v>
      </c>
      <c r="F201" s="78" t="s">
        <v>119</v>
      </c>
      <c r="G201" s="79" t="s">
        <v>119</v>
      </c>
      <c r="H201" s="26">
        <v>11</v>
      </c>
    </row>
    <row r="202" spans="2:8" ht="21.75" customHeight="1" x14ac:dyDescent="0.25">
      <c r="B202" s="77" t="s">
        <v>101</v>
      </c>
      <c r="C202" s="78" t="s">
        <v>101</v>
      </c>
      <c r="D202" s="78" t="s">
        <v>101</v>
      </c>
      <c r="E202" s="78" t="s">
        <v>101</v>
      </c>
      <c r="F202" s="78" t="s">
        <v>101</v>
      </c>
      <c r="G202" s="79" t="s">
        <v>101</v>
      </c>
      <c r="H202" s="26">
        <v>643</v>
      </c>
    </row>
    <row r="203" spans="2:8" ht="15.75" x14ac:dyDescent="0.25">
      <c r="B203" s="85" t="s">
        <v>38</v>
      </c>
      <c r="C203" s="86"/>
      <c r="D203" s="86"/>
      <c r="E203" s="86"/>
      <c r="F203" s="86"/>
      <c r="G203" s="87"/>
      <c r="H203" s="30">
        <f>SUM(H184:H202)</f>
        <v>1988</v>
      </c>
    </row>
    <row r="204" spans="2:8" ht="15.75" x14ac:dyDescent="0.25">
      <c r="B204" s="85" t="s">
        <v>7</v>
      </c>
      <c r="C204" s="86"/>
      <c r="D204" s="86"/>
      <c r="E204" s="86"/>
      <c r="F204" s="86"/>
      <c r="G204" s="87"/>
      <c r="H204" s="29"/>
    </row>
    <row r="205" spans="2:8" ht="15.75" x14ac:dyDescent="0.25">
      <c r="B205" s="77" t="s">
        <v>120</v>
      </c>
      <c r="C205" s="78" t="s">
        <v>120</v>
      </c>
      <c r="D205" s="78" t="s">
        <v>120</v>
      </c>
      <c r="E205" s="78" t="s">
        <v>120</v>
      </c>
      <c r="F205" s="78" t="s">
        <v>120</v>
      </c>
      <c r="G205" s="79" t="s">
        <v>120</v>
      </c>
      <c r="H205" s="27">
        <v>593</v>
      </c>
    </row>
    <row r="206" spans="2:8" ht="15.75" x14ac:dyDescent="0.25">
      <c r="B206" s="77" t="s">
        <v>121</v>
      </c>
      <c r="C206" s="78" t="s">
        <v>121</v>
      </c>
      <c r="D206" s="78" t="s">
        <v>121</v>
      </c>
      <c r="E206" s="78" t="s">
        <v>121</v>
      </c>
      <c r="F206" s="78" t="s">
        <v>121</v>
      </c>
      <c r="G206" s="79" t="s">
        <v>121</v>
      </c>
      <c r="H206" s="27">
        <v>141</v>
      </c>
    </row>
    <row r="207" spans="2:8" ht="15.75" x14ac:dyDescent="0.25">
      <c r="B207" s="77" t="s">
        <v>122</v>
      </c>
      <c r="C207" s="78" t="s">
        <v>122</v>
      </c>
      <c r="D207" s="78" t="s">
        <v>122</v>
      </c>
      <c r="E207" s="78" t="s">
        <v>122</v>
      </c>
      <c r="F207" s="78" t="s">
        <v>122</v>
      </c>
      <c r="G207" s="79" t="s">
        <v>122</v>
      </c>
      <c r="H207" s="27">
        <v>27</v>
      </c>
    </row>
    <row r="208" spans="2:8" ht="15.75" x14ac:dyDescent="0.25">
      <c r="B208" s="77" t="s">
        <v>123</v>
      </c>
      <c r="C208" s="78" t="s">
        <v>123</v>
      </c>
      <c r="D208" s="78" t="s">
        <v>123</v>
      </c>
      <c r="E208" s="78" t="s">
        <v>123</v>
      </c>
      <c r="F208" s="78" t="s">
        <v>123</v>
      </c>
      <c r="G208" s="79" t="s">
        <v>123</v>
      </c>
      <c r="H208" s="27">
        <v>26</v>
      </c>
    </row>
    <row r="209" spans="2:8" ht="15.75" x14ac:dyDescent="0.25">
      <c r="B209" s="77" t="s">
        <v>124</v>
      </c>
      <c r="C209" s="78" t="s">
        <v>124</v>
      </c>
      <c r="D209" s="78" t="s">
        <v>124</v>
      </c>
      <c r="E209" s="78" t="s">
        <v>124</v>
      </c>
      <c r="F209" s="78" t="s">
        <v>124</v>
      </c>
      <c r="G209" s="79" t="s">
        <v>124</v>
      </c>
      <c r="H209" s="27">
        <v>24</v>
      </c>
    </row>
    <row r="210" spans="2:8" ht="15.75" x14ac:dyDescent="0.25">
      <c r="B210" s="77" t="s">
        <v>125</v>
      </c>
      <c r="C210" s="78" t="s">
        <v>125</v>
      </c>
      <c r="D210" s="78" t="s">
        <v>125</v>
      </c>
      <c r="E210" s="78" t="s">
        <v>125</v>
      </c>
      <c r="F210" s="78" t="s">
        <v>125</v>
      </c>
      <c r="G210" s="79" t="s">
        <v>125</v>
      </c>
      <c r="H210" s="27">
        <v>15</v>
      </c>
    </row>
    <row r="211" spans="2:8" ht="15.75" x14ac:dyDescent="0.25">
      <c r="B211" s="77" t="s">
        <v>126</v>
      </c>
      <c r="C211" s="78" t="s">
        <v>126</v>
      </c>
      <c r="D211" s="78" t="s">
        <v>126</v>
      </c>
      <c r="E211" s="78" t="s">
        <v>126</v>
      </c>
      <c r="F211" s="78" t="s">
        <v>126</v>
      </c>
      <c r="G211" s="79" t="s">
        <v>126</v>
      </c>
      <c r="H211" s="27">
        <v>8</v>
      </c>
    </row>
    <row r="212" spans="2:8" ht="15.75" x14ac:dyDescent="0.25">
      <c r="B212" s="77" t="s">
        <v>127</v>
      </c>
      <c r="C212" s="78" t="s">
        <v>127</v>
      </c>
      <c r="D212" s="78" t="s">
        <v>127</v>
      </c>
      <c r="E212" s="78" t="s">
        <v>127</v>
      </c>
      <c r="F212" s="78" t="s">
        <v>127</v>
      </c>
      <c r="G212" s="79" t="s">
        <v>127</v>
      </c>
      <c r="H212" s="27">
        <v>6</v>
      </c>
    </row>
    <row r="213" spans="2:8" ht="15.75" x14ac:dyDescent="0.25">
      <c r="B213" s="77" t="s">
        <v>128</v>
      </c>
      <c r="C213" s="78" t="s">
        <v>128</v>
      </c>
      <c r="D213" s="78" t="s">
        <v>128</v>
      </c>
      <c r="E213" s="78" t="s">
        <v>128</v>
      </c>
      <c r="F213" s="78" t="s">
        <v>128</v>
      </c>
      <c r="G213" s="79" t="s">
        <v>128</v>
      </c>
      <c r="H213" s="27">
        <v>6</v>
      </c>
    </row>
    <row r="214" spans="2:8" ht="15.75" x14ac:dyDescent="0.25">
      <c r="B214" s="77" t="s">
        <v>129</v>
      </c>
      <c r="C214" s="78" t="s">
        <v>129</v>
      </c>
      <c r="D214" s="78" t="s">
        <v>129</v>
      </c>
      <c r="E214" s="78" t="s">
        <v>129</v>
      </c>
      <c r="F214" s="78" t="s">
        <v>129</v>
      </c>
      <c r="G214" s="79" t="s">
        <v>129</v>
      </c>
      <c r="H214" s="27">
        <v>5</v>
      </c>
    </row>
    <row r="215" spans="2:8" ht="15.75" x14ac:dyDescent="0.25">
      <c r="B215" s="77" t="s">
        <v>130</v>
      </c>
      <c r="C215" s="78" t="s">
        <v>130</v>
      </c>
      <c r="D215" s="78" t="s">
        <v>130</v>
      </c>
      <c r="E215" s="78" t="s">
        <v>130</v>
      </c>
      <c r="F215" s="78" t="s">
        <v>130</v>
      </c>
      <c r="G215" s="79" t="s">
        <v>130</v>
      </c>
      <c r="H215" s="27">
        <v>4</v>
      </c>
    </row>
    <row r="216" spans="2:8" ht="18" customHeight="1" x14ac:dyDescent="0.25">
      <c r="B216" s="82" t="s">
        <v>101</v>
      </c>
      <c r="C216" s="83" t="s">
        <v>101</v>
      </c>
      <c r="D216" s="83" t="s">
        <v>101</v>
      </c>
      <c r="E216" s="83" t="s">
        <v>101</v>
      </c>
      <c r="F216" s="83" t="s">
        <v>101</v>
      </c>
      <c r="G216" s="84" t="s">
        <v>101</v>
      </c>
      <c r="H216" s="27">
        <v>170</v>
      </c>
    </row>
    <row r="217" spans="2:8" ht="15.75" x14ac:dyDescent="0.25">
      <c r="B217" s="85" t="s">
        <v>38</v>
      </c>
      <c r="C217" s="86"/>
      <c r="D217" s="86"/>
      <c r="E217" s="86"/>
      <c r="F217" s="86"/>
      <c r="G217" s="87"/>
      <c r="H217" s="30">
        <f>SUM(H205:H216)</f>
        <v>1025</v>
      </c>
    </row>
    <row r="218" spans="2:8" ht="15.75" x14ac:dyDescent="0.25">
      <c r="B218" s="85" t="s">
        <v>39</v>
      </c>
      <c r="C218" s="86"/>
      <c r="D218" s="86"/>
      <c r="E218" s="86"/>
      <c r="F218" s="86"/>
      <c r="G218" s="87"/>
      <c r="H218" s="25"/>
    </row>
    <row r="219" spans="2:8" x14ac:dyDescent="0.25">
      <c r="B219" s="88" t="s">
        <v>131</v>
      </c>
      <c r="C219" s="89" t="s">
        <v>131</v>
      </c>
      <c r="D219" s="89" t="s">
        <v>131</v>
      </c>
      <c r="E219" s="89" t="s">
        <v>131</v>
      </c>
      <c r="F219" s="89" t="s">
        <v>131</v>
      </c>
      <c r="G219" s="90" t="s">
        <v>131</v>
      </c>
      <c r="H219" s="27">
        <v>22</v>
      </c>
    </row>
    <row r="220" spans="2:8" x14ac:dyDescent="0.25">
      <c r="B220" s="88" t="s">
        <v>132</v>
      </c>
      <c r="C220" s="89" t="s">
        <v>132</v>
      </c>
      <c r="D220" s="89" t="s">
        <v>132</v>
      </c>
      <c r="E220" s="89" t="s">
        <v>132</v>
      </c>
      <c r="F220" s="89" t="s">
        <v>132</v>
      </c>
      <c r="G220" s="90" t="s">
        <v>132</v>
      </c>
      <c r="H220" s="27">
        <v>16</v>
      </c>
    </row>
    <row r="221" spans="2:8" x14ac:dyDescent="0.25">
      <c r="B221" s="88" t="s">
        <v>133</v>
      </c>
      <c r="C221" s="89" t="s">
        <v>133</v>
      </c>
      <c r="D221" s="89" t="s">
        <v>133</v>
      </c>
      <c r="E221" s="89" t="s">
        <v>133</v>
      </c>
      <c r="F221" s="89" t="s">
        <v>133</v>
      </c>
      <c r="G221" s="90" t="s">
        <v>133</v>
      </c>
      <c r="H221" s="27">
        <v>15</v>
      </c>
    </row>
    <row r="222" spans="2:8" x14ac:dyDescent="0.25">
      <c r="B222" s="88" t="s">
        <v>134</v>
      </c>
      <c r="C222" s="89" t="s">
        <v>134</v>
      </c>
      <c r="D222" s="89" t="s">
        <v>134</v>
      </c>
      <c r="E222" s="89" t="s">
        <v>134</v>
      </c>
      <c r="F222" s="89" t="s">
        <v>134</v>
      </c>
      <c r="G222" s="90" t="s">
        <v>134</v>
      </c>
      <c r="H222" s="27">
        <v>4</v>
      </c>
    </row>
    <row r="223" spans="2:8" ht="21.75" customHeight="1" x14ac:dyDescent="0.25">
      <c r="B223" s="88" t="s">
        <v>135</v>
      </c>
      <c r="C223" s="89" t="s">
        <v>135</v>
      </c>
      <c r="D223" s="89" t="s">
        <v>135</v>
      </c>
      <c r="E223" s="89" t="s">
        <v>135</v>
      </c>
      <c r="F223" s="89" t="s">
        <v>135</v>
      </c>
      <c r="G223" s="90" t="s">
        <v>135</v>
      </c>
      <c r="H223" s="27">
        <v>3</v>
      </c>
    </row>
    <row r="224" spans="2:8" ht="21.75" customHeight="1" x14ac:dyDescent="0.25">
      <c r="B224" s="88" t="s">
        <v>136</v>
      </c>
      <c r="C224" s="89" t="s">
        <v>136</v>
      </c>
      <c r="D224" s="89" t="s">
        <v>136</v>
      </c>
      <c r="E224" s="89" t="s">
        <v>136</v>
      </c>
      <c r="F224" s="89" t="s">
        <v>136</v>
      </c>
      <c r="G224" s="90" t="s">
        <v>136</v>
      </c>
      <c r="H224" s="27">
        <v>3</v>
      </c>
    </row>
    <row r="225" spans="2:8" ht="21.75" customHeight="1" x14ac:dyDescent="0.25">
      <c r="B225" s="88" t="s">
        <v>137</v>
      </c>
      <c r="C225" s="89" t="s">
        <v>137</v>
      </c>
      <c r="D225" s="89" t="s">
        <v>137</v>
      </c>
      <c r="E225" s="89" t="s">
        <v>137</v>
      </c>
      <c r="F225" s="89" t="s">
        <v>137</v>
      </c>
      <c r="G225" s="90" t="s">
        <v>137</v>
      </c>
      <c r="H225" s="27">
        <v>3</v>
      </c>
    </row>
    <row r="226" spans="2:8" ht="33.75" customHeight="1" x14ac:dyDescent="0.25">
      <c r="B226" s="88" t="s">
        <v>138</v>
      </c>
      <c r="C226" s="89" t="s">
        <v>138</v>
      </c>
      <c r="D226" s="89" t="s">
        <v>138</v>
      </c>
      <c r="E226" s="89" t="s">
        <v>138</v>
      </c>
      <c r="F226" s="89" t="s">
        <v>138</v>
      </c>
      <c r="G226" s="90" t="s">
        <v>138</v>
      </c>
      <c r="H226" s="27">
        <v>2</v>
      </c>
    </row>
    <row r="227" spans="2:8" ht="21.75" customHeight="1" x14ac:dyDescent="0.25">
      <c r="B227" s="88" t="s">
        <v>101</v>
      </c>
      <c r="C227" s="89" t="s">
        <v>101</v>
      </c>
      <c r="D227" s="89" t="s">
        <v>101</v>
      </c>
      <c r="E227" s="89" t="s">
        <v>101</v>
      </c>
      <c r="F227" s="89" t="s">
        <v>101</v>
      </c>
      <c r="G227" s="90" t="s">
        <v>101</v>
      </c>
      <c r="H227" s="27">
        <v>14</v>
      </c>
    </row>
    <row r="228" spans="2:8" ht="15.75" x14ac:dyDescent="0.25">
      <c r="B228" s="85" t="s">
        <v>38</v>
      </c>
      <c r="C228" s="86"/>
      <c r="D228" s="86"/>
      <c r="E228" s="86"/>
      <c r="F228" s="86"/>
      <c r="G228" s="87"/>
      <c r="H228" s="30">
        <f>SUM(H223:H227)</f>
        <v>25</v>
      </c>
    </row>
    <row r="229" spans="2:8" ht="15.75" x14ac:dyDescent="0.25">
      <c r="B229" s="85" t="s">
        <v>9</v>
      </c>
      <c r="C229" s="86"/>
      <c r="D229" s="86"/>
      <c r="E229" s="86"/>
      <c r="F229" s="86"/>
      <c r="G229" s="87"/>
      <c r="H229" s="31">
        <f>+H182+H203+H217+H228</f>
        <v>5700</v>
      </c>
    </row>
    <row r="230" spans="2:8" x14ac:dyDescent="0.25">
      <c r="B230" s="32" t="s">
        <v>10</v>
      </c>
      <c r="C230" s="33"/>
    </row>
    <row r="231" spans="2:8" x14ac:dyDescent="0.25">
      <c r="B231" s="32"/>
      <c r="C231" s="33"/>
    </row>
    <row r="232" spans="2:8" x14ac:dyDescent="0.25">
      <c r="B232" s="32"/>
      <c r="C232" s="33"/>
    </row>
    <row r="233" spans="2:8" ht="18.75" x14ac:dyDescent="0.25">
      <c r="B233" s="46" t="s">
        <v>69</v>
      </c>
      <c r="C233" s="46"/>
      <c r="D233" s="46"/>
      <c r="E233" s="46"/>
      <c r="F233" s="46"/>
      <c r="G233" s="46"/>
    </row>
    <row r="234" spans="2:8" x14ac:dyDescent="0.25">
      <c r="B234" s="32"/>
      <c r="C234" s="33"/>
    </row>
    <row r="235" spans="2:8" ht="18.75" customHeight="1" x14ac:dyDescent="0.25">
      <c r="B235" s="100" t="s">
        <v>70</v>
      </c>
      <c r="C235" s="101"/>
      <c r="D235" s="101"/>
      <c r="E235" s="101"/>
      <c r="F235" s="101"/>
      <c r="G235" s="101"/>
    </row>
    <row r="236" spans="2:8" ht="18.75" customHeight="1" x14ac:dyDescent="0.25">
      <c r="B236" s="102" t="s">
        <v>87</v>
      </c>
      <c r="C236" s="103"/>
      <c r="D236" s="103"/>
      <c r="E236" s="103"/>
      <c r="F236" s="103"/>
      <c r="G236" s="103"/>
    </row>
    <row r="237" spans="2:8" ht="75" customHeight="1" x14ac:dyDescent="0.25">
      <c r="B237" s="97" t="s">
        <v>71</v>
      </c>
      <c r="C237" s="98"/>
      <c r="D237" s="98"/>
      <c r="E237" s="99"/>
      <c r="F237" s="45" t="s">
        <v>72</v>
      </c>
      <c r="G237" s="45" t="s">
        <v>73</v>
      </c>
    </row>
    <row r="238" spans="2:8" ht="18.75" x14ac:dyDescent="0.25">
      <c r="B238" s="91" t="s">
        <v>74</v>
      </c>
      <c r="C238" s="92"/>
      <c r="D238" s="92"/>
      <c r="E238" s="93"/>
      <c r="F238" s="41">
        <v>57</v>
      </c>
      <c r="G238" s="43">
        <v>550</v>
      </c>
    </row>
    <row r="239" spans="2:8" ht="18.75" x14ac:dyDescent="0.25">
      <c r="B239" s="91" t="s">
        <v>75</v>
      </c>
      <c r="C239" s="92"/>
      <c r="D239" s="92"/>
      <c r="E239" s="93"/>
      <c r="F239" s="41">
        <v>54</v>
      </c>
      <c r="G239" s="43">
        <v>619</v>
      </c>
    </row>
    <row r="240" spans="2:8" ht="18.75" x14ac:dyDescent="0.25">
      <c r="B240" s="91" t="s">
        <v>76</v>
      </c>
      <c r="C240" s="92"/>
      <c r="D240" s="92"/>
      <c r="E240" s="93"/>
      <c r="F240" s="41">
        <v>50</v>
      </c>
      <c r="G240" s="43">
        <v>587</v>
      </c>
    </row>
    <row r="241" spans="2:8" ht="18.75" x14ac:dyDescent="0.25">
      <c r="B241" s="91" t="s">
        <v>77</v>
      </c>
      <c r="C241" s="92"/>
      <c r="D241" s="92"/>
      <c r="E241" s="93"/>
      <c r="F241" s="41">
        <v>34</v>
      </c>
      <c r="G241" s="43">
        <v>326</v>
      </c>
    </row>
    <row r="242" spans="2:8" ht="18.75" x14ac:dyDescent="0.25">
      <c r="B242" s="94" t="s">
        <v>45</v>
      </c>
      <c r="C242" s="95"/>
      <c r="D242" s="95"/>
      <c r="E242" s="96"/>
      <c r="F242" s="42">
        <f>SUM(F238:F241)</f>
        <v>195</v>
      </c>
      <c r="G242" s="42">
        <f>SUM(G238:G241)</f>
        <v>2082</v>
      </c>
    </row>
    <row r="243" spans="2:8" x14ac:dyDescent="0.25">
      <c r="B243" s="32"/>
      <c r="C243" s="33"/>
    </row>
    <row r="244" spans="2:8" x14ac:dyDescent="0.25">
      <c r="B244" s="32"/>
      <c r="C244" s="33"/>
    </row>
    <row r="245" spans="2:8" x14ac:dyDescent="0.25">
      <c r="B245" s="32"/>
      <c r="C245" s="33"/>
    </row>
    <row r="246" spans="2:8" x14ac:dyDescent="0.25">
      <c r="B246" s="32"/>
      <c r="C246" s="33"/>
    </row>
    <row r="247" spans="2:8" x14ac:dyDescent="0.25">
      <c r="B247" s="32"/>
      <c r="C247" s="33"/>
    </row>
    <row r="248" spans="2:8" ht="18.75" x14ac:dyDescent="0.25">
      <c r="B248" s="46" t="s">
        <v>67</v>
      </c>
      <c r="C248" s="46"/>
      <c r="D248" s="46"/>
      <c r="E248" s="46"/>
      <c r="F248" s="46"/>
      <c r="G248" s="46"/>
      <c r="H248" s="14"/>
    </row>
    <row r="249" spans="2:8" x14ac:dyDescent="0.25">
      <c r="B249" s="32"/>
      <c r="C249" s="33"/>
    </row>
    <row r="250" spans="2:8" ht="15.75" x14ac:dyDescent="0.25">
      <c r="B250" s="68" t="s">
        <v>68</v>
      </c>
      <c r="C250" s="68"/>
      <c r="D250" s="68"/>
      <c r="E250" s="68"/>
      <c r="F250" s="68"/>
      <c r="G250" s="68"/>
    </row>
    <row r="251" spans="2:8" ht="15.75" x14ac:dyDescent="0.25">
      <c r="B251" s="55" t="s">
        <v>87</v>
      </c>
      <c r="C251" s="55"/>
      <c r="D251" s="55"/>
      <c r="E251" s="55"/>
      <c r="F251" s="55"/>
      <c r="G251" s="55"/>
    </row>
    <row r="252" spans="2:8" ht="15.75" x14ac:dyDescent="0.25">
      <c r="B252" s="51" t="s">
        <v>13</v>
      </c>
      <c r="C252" s="51"/>
      <c r="D252" s="51"/>
      <c r="E252" s="51"/>
      <c r="F252" s="51"/>
      <c r="G252" s="5" t="s">
        <v>3</v>
      </c>
    </row>
    <row r="253" spans="2:8" ht="15.75" x14ac:dyDescent="0.25">
      <c r="B253" s="69" t="s">
        <v>148</v>
      </c>
      <c r="C253" s="70" t="s">
        <v>148</v>
      </c>
      <c r="D253" s="70" t="s">
        <v>148</v>
      </c>
      <c r="E253" s="70" t="s">
        <v>148</v>
      </c>
      <c r="F253" s="71" t="s">
        <v>148</v>
      </c>
      <c r="G253" s="11">
        <v>44</v>
      </c>
    </row>
    <row r="254" spans="2:8" ht="15.75" x14ac:dyDescent="0.25">
      <c r="B254" s="69" t="s">
        <v>23</v>
      </c>
      <c r="C254" s="70" t="s">
        <v>23</v>
      </c>
      <c r="D254" s="70" t="s">
        <v>23</v>
      </c>
      <c r="E254" s="70" t="s">
        <v>23</v>
      </c>
      <c r="F254" s="71" t="s">
        <v>23</v>
      </c>
      <c r="G254" s="11">
        <v>19</v>
      </c>
    </row>
    <row r="255" spans="2:8" ht="15.75" x14ac:dyDescent="0.25">
      <c r="B255" s="69" t="s">
        <v>83</v>
      </c>
      <c r="C255" s="70" t="s">
        <v>83</v>
      </c>
      <c r="D255" s="70" t="s">
        <v>83</v>
      </c>
      <c r="E255" s="70" t="s">
        <v>83</v>
      </c>
      <c r="F255" s="71" t="s">
        <v>83</v>
      </c>
      <c r="G255" s="11">
        <v>14</v>
      </c>
    </row>
    <row r="256" spans="2:8" ht="15.75" x14ac:dyDescent="0.25">
      <c r="B256" s="69" t="s">
        <v>57</v>
      </c>
      <c r="C256" s="70" t="s">
        <v>57</v>
      </c>
      <c r="D256" s="70" t="s">
        <v>57</v>
      </c>
      <c r="E256" s="70" t="s">
        <v>57</v>
      </c>
      <c r="F256" s="71" t="s">
        <v>57</v>
      </c>
      <c r="G256" s="11">
        <v>13</v>
      </c>
    </row>
    <row r="257" spans="2:13" ht="15.75" x14ac:dyDescent="0.25">
      <c r="B257" s="69" t="s">
        <v>17</v>
      </c>
      <c r="C257" s="70" t="s">
        <v>17</v>
      </c>
      <c r="D257" s="70" t="s">
        <v>17</v>
      </c>
      <c r="E257" s="70" t="s">
        <v>17</v>
      </c>
      <c r="F257" s="71" t="s">
        <v>17</v>
      </c>
      <c r="G257" s="11">
        <v>11</v>
      </c>
    </row>
    <row r="258" spans="2:13" ht="15.75" x14ac:dyDescent="0.25">
      <c r="B258" s="69" t="s">
        <v>14</v>
      </c>
      <c r="C258" s="70" t="s">
        <v>14</v>
      </c>
      <c r="D258" s="70" t="s">
        <v>14</v>
      </c>
      <c r="E258" s="70" t="s">
        <v>14</v>
      </c>
      <c r="F258" s="71" t="s">
        <v>14</v>
      </c>
      <c r="G258" s="11">
        <v>11</v>
      </c>
    </row>
    <row r="259" spans="2:13" ht="15.75" x14ac:dyDescent="0.25">
      <c r="B259" s="69" t="s">
        <v>54</v>
      </c>
      <c r="C259" s="70" t="s">
        <v>54</v>
      </c>
      <c r="D259" s="70" t="s">
        <v>54</v>
      </c>
      <c r="E259" s="70" t="s">
        <v>54</v>
      </c>
      <c r="F259" s="71" t="s">
        <v>54</v>
      </c>
      <c r="G259" s="11">
        <v>11</v>
      </c>
    </row>
    <row r="260" spans="2:13" ht="15.75" x14ac:dyDescent="0.25">
      <c r="B260" s="69" t="s">
        <v>52</v>
      </c>
      <c r="C260" s="70" t="s">
        <v>52</v>
      </c>
      <c r="D260" s="70" t="s">
        <v>52</v>
      </c>
      <c r="E260" s="70" t="s">
        <v>52</v>
      </c>
      <c r="F260" s="71" t="s">
        <v>52</v>
      </c>
      <c r="G260" s="11">
        <v>10</v>
      </c>
    </row>
    <row r="261" spans="2:13" ht="15.75" x14ac:dyDescent="0.25">
      <c r="B261" s="69" t="s">
        <v>26</v>
      </c>
      <c r="C261" s="70" t="s">
        <v>26</v>
      </c>
      <c r="D261" s="70" t="s">
        <v>26</v>
      </c>
      <c r="E261" s="70" t="s">
        <v>26</v>
      </c>
      <c r="F261" s="71" t="s">
        <v>26</v>
      </c>
      <c r="G261" s="11">
        <v>9</v>
      </c>
    </row>
    <row r="262" spans="2:13" ht="15.75" x14ac:dyDescent="0.25">
      <c r="B262" s="69" t="s">
        <v>15</v>
      </c>
      <c r="C262" s="70" t="s">
        <v>15</v>
      </c>
      <c r="D262" s="70" t="s">
        <v>15</v>
      </c>
      <c r="E262" s="70" t="s">
        <v>15</v>
      </c>
      <c r="F262" s="71" t="s">
        <v>15</v>
      </c>
      <c r="G262" s="11">
        <v>9</v>
      </c>
    </row>
    <row r="263" spans="2:13" ht="15.75" x14ac:dyDescent="0.25">
      <c r="B263" s="69" t="s">
        <v>24</v>
      </c>
      <c r="C263" s="70" t="s">
        <v>24</v>
      </c>
      <c r="D263" s="70" t="s">
        <v>24</v>
      </c>
      <c r="E263" s="70" t="s">
        <v>24</v>
      </c>
      <c r="F263" s="71" t="s">
        <v>24</v>
      </c>
      <c r="G263" s="11">
        <v>8</v>
      </c>
    </row>
    <row r="264" spans="2:13" ht="15.75" x14ac:dyDescent="0.25">
      <c r="B264" s="69" t="s">
        <v>16</v>
      </c>
      <c r="C264" s="70" t="s">
        <v>16</v>
      </c>
      <c r="D264" s="70" t="s">
        <v>16</v>
      </c>
      <c r="E264" s="70" t="s">
        <v>16</v>
      </c>
      <c r="F264" s="71" t="s">
        <v>16</v>
      </c>
      <c r="G264" s="11">
        <v>8</v>
      </c>
    </row>
    <row r="265" spans="2:13" ht="15.75" x14ac:dyDescent="0.25">
      <c r="B265" s="69" t="s">
        <v>25</v>
      </c>
      <c r="C265" s="70" t="s">
        <v>25</v>
      </c>
      <c r="D265" s="70" t="s">
        <v>25</v>
      </c>
      <c r="E265" s="70" t="s">
        <v>25</v>
      </c>
      <c r="F265" s="71" t="s">
        <v>25</v>
      </c>
      <c r="G265" s="11">
        <v>8</v>
      </c>
    </row>
    <row r="266" spans="2:13" ht="15.75" x14ac:dyDescent="0.25">
      <c r="B266" s="69" t="s">
        <v>19</v>
      </c>
      <c r="C266" s="70" t="s">
        <v>19</v>
      </c>
      <c r="D266" s="70" t="s">
        <v>19</v>
      </c>
      <c r="E266" s="70" t="s">
        <v>19</v>
      </c>
      <c r="F266" s="71" t="s">
        <v>19</v>
      </c>
      <c r="G266" s="11">
        <v>8</v>
      </c>
    </row>
    <row r="267" spans="2:13" ht="15.75" x14ac:dyDescent="0.25">
      <c r="B267" s="69" t="s">
        <v>18</v>
      </c>
      <c r="C267" s="70" t="s">
        <v>18</v>
      </c>
      <c r="D267" s="70" t="s">
        <v>18</v>
      </c>
      <c r="E267" s="70" t="s">
        <v>18</v>
      </c>
      <c r="F267" s="71" t="s">
        <v>18</v>
      </c>
      <c r="G267" s="11">
        <v>6</v>
      </c>
    </row>
    <row r="268" spans="2:13" ht="15.75" x14ac:dyDescent="0.25">
      <c r="B268" s="69" t="s">
        <v>53</v>
      </c>
      <c r="C268" s="70" t="s">
        <v>53</v>
      </c>
      <c r="D268" s="70" t="s">
        <v>53</v>
      </c>
      <c r="E268" s="70" t="s">
        <v>53</v>
      </c>
      <c r="F268" s="71" t="s">
        <v>53</v>
      </c>
      <c r="G268" s="11">
        <v>6</v>
      </c>
    </row>
    <row r="269" spans="2:13" ht="15.75" x14ac:dyDescent="0.25">
      <c r="B269" s="80" t="s">
        <v>9</v>
      </c>
      <c r="C269" s="80"/>
      <c r="D269" s="80"/>
      <c r="E269" s="80"/>
      <c r="F269" s="80"/>
      <c r="G269" s="13">
        <f>SUM(G253:G268)</f>
        <v>195</v>
      </c>
      <c r="I269" s="12"/>
    </row>
    <row r="270" spans="2:13" ht="15.75" x14ac:dyDescent="0.25">
      <c r="I270" s="12"/>
    </row>
    <row r="272" spans="2:13" ht="15.75" x14ac:dyDescent="0.25">
      <c r="M272" s="12">
        <v>3</v>
      </c>
    </row>
    <row r="282" spans="2:13" ht="15.75" x14ac:dyDescent="0.25">
      <c r="B282" s="56" t="s">
        <v>80</v>
      </c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57"/>
    </row>
    <row r="283" spans="2:13" ht="15.75" x14ac:dyDescent="0.25">
      <c r="B283" s="66" t="s">
        <v>40</v>
      </c>
      <c r="C283" s="56" t="s">
        <v>41</v>
      </c>
      <c r="D283" s="57"/>
      <c r="E283" s="58" t="s">
        <v>42</v>
      </c>
      <c r="F283" s="59"/>
      <c r="G283" s="56" t="s">
        <v>43</v>
      </c>
      <c r="H283" s="57"/>
      <c r="I283" s="56" t="s">
        <v>44</v>
      </c>
      <c r="J283" s="57"/>
      <c r="K283" s="56" t="s">
        <v>45</v>
      </c>
      <c r="L283" s="57"/>
      <c r="M283" s="75" t="s">
        <v>9</v>
      </c>
    </row>
    <row r="284" spans="2:13" ht="15.75" x14ac:dyDescent="0.25">
      <c r="B284" s="67"/>
      <c r="C284" s="5" t="s">
        <v>46</v>
      </c>
      <c r="D284" s="5" t="s">
        <v>47</v>
      </c>
      <c r="E284" s="5" t="s">
        <v>48</v>
      </c>
      <c r="F284" s="5" t="s">
        <v>47</v>
      </c>
      <c r="G284" s="5" t="s">
        <v>48</v>
      </c>
      <c r="H284" s="5" t="s">
        <v>49</v>
      </c>
      <c r="I284" s="5" t="s">
        <v>48</v>
      </c>
      <c r="J284" s="5" t="s">
        <v>49</v>
      </c>
      <c r="K284" s="5" t="s">
        <v>48</v>
      </c>
      <c r="L284" s="5" t="s">
        <v>49</v>
      </c>
      <c r="M284" s="76"/>
    </row>
    <row r="285" spans="2:13" ht="15.75" x14ac:dyDescent="0.25">
      <c r="B285" s="34" t="s">
        <v>50</v>
      </c>
      <c r="C285" s="35">
        <v>918</v>
      </c>
      <c r="D285" s="35">
        <v>540</v>
      </c>
      <c r="E285" s="35">
        <v>136</v>
      </c>
      <c r="F285" s="35">
        <v>123</v>
      </c>
      <c r="G285" s="35">
        <v>306</v>
      </c>
      <c r="H285" s="35">
        <v>309</v>
      </c>
      <c r="I285" s="35">
        <v>58</v>
      </c>
      <c r="J285" s="35">
        <v>395</v>
      </c>
      <c r="K285" s="35">
        <v>2</v>
      </c>
      <c r="L285" s="35">
        <v>1</v>
      </c>
      <c r="M285" s="36">
        <v>2788</v>
      </c>
    </row>
    <row r="286" spans="2:13" ht="15.75" x14ac:dyDescent="0.25">
      <c r="B286" s="37" t="s">
        <v>51</v>
      </c>
      <c r="C286" s="35">
        <v>58</v>
      </c>
      <c r="D286" s="35">
        <v>35</v>
      </c>
      <c r="E286" s="35">
        <v>23</v>
      </c>
      <c r="F286" s="35">
        <v>10</v>
      </c>
      <c r="G286" s="35">
        <v>44</v>
      </c>
      <c r="H286" s="35">
        <v>75</v>
      </c>
      <c r="I286" s="35">
        <v>9</v>
      </c>
      <c r="J286" s="35">
        <v>39</v>
      </c>
      <c r="K286" s="35">
        <v>0</v>
      </c>
      <c r="L286" s="35">
        <v>0</v>
      </c>
      <c r="M286" s="38">
        <v>293</v>
      </c>
    </row>
    <row r="287" spans="2:13" ht="15.75" x14ac:dyDescent="0.25">
      <c r="B287" s="5" t="s">
        <v>9</v>
      </c>
      <c r="C287" s="5">
        <v>187</v>
      </c>
      <c r="D287" s="5">
        <f t="shared" ref="D287:L287" si="0">SUM(D285:D286)</f>
        <v>575</v>
      </c>
      <c r="E287" s="5">
        <f t="shared" si="0"/>
        <v>159</v>
      </c>
      <c r="F287" s="5">
        <f t="shared" si="0"/>
        <v>133</v>
      </c>
      <c r="G287" s="5">
        <f t="shared" si="0"/>
        <v>350</v>
      </c>
      <c r="H287" s="5">
        <f t="shared" si="0"/>
        <v>384</v>
      </c>
      <c r="I287" s="5">
        <f t="shared" si="0"/>
        <v>67</v>
      </c>
      <c r="J287" s="5">
        <f t="shared" si="0"/>
        <v>434</v>
      </c>
      <c r="K287" s="5">
        <f t="shared" si="0"/>
        <v>2</v>
      </c>
      <c r="L287" s="5">
        <f t="shared" si="0"/>
        <v>1</v>
      </c>
      <c r="M287" s="39">
        <f>SUM(M285:M286)</f>
        <v>3081</v>
      </c>
    </row>
    <row r="289" spans="2:8" ht="15.75" x14ac:dyDescent="0.25">
      <c r="D289" s="12"/>
    </row>
    <row r="290" spans="2:8" ht="54.75" customHeight="1" x14ac:dyDescent="0.25">
      <c r="B290" s="46" t="s">
        <v>27</v>
      </c>
      <c r="C290" s="46"/>
      <c r="D290" s="46"/>
      <c r="E290" s="46"/>
      <c r="F290" s="46"/>
      <c r="G290" s="46"/>
      <c r="H290" s="46"/>
    </row>
    <row r="291" spans="2:8" ht="0.75" hidden="1" customHeight="1" x14ac:dyDescent="0.25"/>
    <row r="292" spans="2:8" ht="15.75" x14ac:dyDescent="0.25">
      <c r="B292" s="60" t="s">
        <v>28</v>
      </c>
      <c r="C292" s="61"/>
      <c r="D292" s="61"/>
      <c r="E292" s="61"/>
      <c r="F292" s="61"/>
      <c r="G292" s="61"/>
      <c r="H292" s="61"/>
    </row>
    <row r="293" spans="2:8" ht="15.75" x14ac:dyDescent="0.25">
      <c r="B293" s="73" t="s">
        <v>78</v>
      </c>
      <c r="C293" s="73"/>
      <c r="D293" s="73"/>
      <c r="E293" s="73"/>
      <c r="F293" s="73"/>
      <c r="G293" s="73"/>
      <c r="H293" s="73"/>
    </row>
    <row r="294" spans="2:8" ht="15" customHeight="1" x14ac:dyDescent="0.25">
      <c r="B294" s="47" t="s">
        <v>29</v>
      </c>
      <c r="C294" s="48"/>
      <c r="D294" s="48"/>
      <c r="E294" s="48"/>
      <c r="F294" s="48"/>
      <c r="G294" s="49"/>
      <c r="H294" s="40" t="s">
        <v>3</v>
      </c>
    </row>
    <row r="295" spans="2:8" ht="46.5" customHeight="1" x14ac:dyDescent="0.25">
      <c r="B295" s="50" t="s">
        <v>139</v>
      </c>
      <c r="C295" s="50" t="s">
        <v>139</v>
      </c>
      <c r="D295" s="50" t="s">
        <v>139</v>
      </c>
      <c r="E295" s="50" t="s">
        <v>139</v>
      </c>
      <c r="F295" s="50" t="s">
        <v>139</v>
      </c>
      <c r="G295" s="50" t="s">
        <v>139</v>
      </c>
      <c r="H295" s="23">
        <v>1</v>
      </c>
    </row>
    <row r="296" spans="2:8" ht="46.5" customHeight="1" x14ac:dyDescent="0.25">
      <c r="B296" s="50" t="s">
        <v>65</v>
      </c>
      <c r="C296" s="50" t="s">
        <v>65</v>
      </c>
      <c r="D296" s="50" t="s">
        <v>65</v>
      </c>
      <c r="E296" s="50" t="s">
        <v>65</v>
      </c>
      <c r="F296" s="50" t="s">
        <v>65</v>
      </c>
      <c r="G296" s="50" t="s">
        <v>65</v>
      </c>
      <c r="H296" s="23">
        <v>65</v>
      </c>
    </row>
    <row r="297" spans="2:8" ht="46.5" customHeight="1" x14ac:dyDescent="0.25">
      <c r="B297" s="50" t="s">
        <v>140</v>
      </c>
      <c r="C297" s="50" t="s">
        <v>140</v>
      </c>
      <c r="D297" s="50" t="s">
        <v>140</v>
      </c>
      <c r="E297" s="50" t="s">
        <v>140</v>
      </c>
      <c r="F297" s="50" t="s">
        <v>140</v>
      </c>
      <c r="G297" s="50" t="s">
        <v>140</v>
      </c>
      <c r="H297" s="23">
        <v>45</v>
      </c>
    </row>
    <row r="298" spans="2:8" ht="46.5" customHeight="1" x14ac:dyDescent="0.25">
      <c r="B298" s="50" t="s">
        <v>141</v>
      </c>
      <c r="C298" s="50" t="s">
        <v>141</v>
      </c>
      <c r="D298" s="50" t="s">
        <v>141</v>
      </c>
      <c r="E298" s="50" t="s">
        <v>141</v>
      </c>
      <c r="F298" s="50" t="s">
        <v>141</v>
      </c>
      <c r="G298" s="50" t="s">
        <v>141</v>
      </c>
      <c r="H298" s="23">
        <v>60</v>
      </c>
    </row>
    <row r="299" spans="2:8" ht="46.5" customHeight="1" x14ac:dyDescent="0.25">
      <c r="B299" s="50" t="s">
        <v>142</v>
      </c>
      <c r="C299" s="50" t="s">
        <v>142</v>
      </c>
      <c r="D299" s="50" t="s">
        <v>142</v>
      </c>
      <c r="E299" s="50" t="s">
        <v>142</v>
      </c>
      <c r="F299" s="50" t="s">
        <v>142</v>
      </c>
      <c r="G299" s="50" t="s">
        <v>142</v>
      </c>
      <c r="H299" s="23">
        <v>2</v>
      </c>
    </row>
    <row r="300" spans="2:8" ht="46.5" customHeight="1" x14ac:dyDescent="0.25">
      <c r="B300" s="50" t="s">
        <v>143</v>
      </c>
      <c r="C300" s="50" t="s">
        <v>143</v>
      </c>
      <c r="D300" s="50" t="s">
        <v>143</v>
      </c>
      <c r="E300" s="50" t="s">
        <v>143</v>
      </c>
      <c r="F300" s="50" t="s">
        <v>143</v>
      </c>
      <c r="G300" s="50" t="s">
        <v>143</v>
      </c>
      <c r="H300" s="23">
        <v>5</v>
      </c>
    </row>
    <row r="301" spans="2:8" ht="46.5" customHeight="1" x14ac:dyDescent="0.25">
      <c r="B301" s="50" t="s">
        <v>144</v>
      </c>
      <c r="C301" s="50" t="s">
        <v>144</v>
      </c>
      <c r="D301" s="50" t="s">
        <v>144</v>
      </c>
      <c r="E301" s="50" t="s">
        <v>144</v>
      </c>
      <c r="F301" s="50" t="s">
        <v>144</v>
      </c>
      <c r="G301" s="50" t="s">
        <v>144</v>
      </c>
      <c r="H301" s="23">
        <v>100</v>
      </c>
    </row>
    <row r="302" spans="2:8" ht="51" customHeight="1" x14ac:dyDescent="0.25">
      <c r="B302" s="50" t="s">
        <v>145</v>
      </c>
      <c r="C302" s="50" t="s">
        <v>145</v>
      </c>
      <c r="D302" s="50" t="s">
        <v>145</v>
      </c>
      <c r="E302" s="50" t="s">
        <v>145</v>
      </c>
      <c r="F302" s="50" t="s">
        <v>145</v>
      </c>
      <c r="G302" s="50" t="s">
        <v>145</v>
      </c>
      <c r="H302" s="23">
        <v>1</v>
      </c>
    </row>
    <row r="303" spans="2:8" ht="36" customHeight="1" x14ac:dyDescent="0.25">
      <c r="B303" s="50" t="s">
        <v>146</v>
      </c>
      <c r="C303" s="50" t="s">
        <v>146</v>
      </c>
      <c r="D303" s="50" t="s">
        <v>146</v>
      </c>
      <c r="E303" s="50" t="s">
        <v>146</v>
      </c>
      <c r="F303" s="50" t="s">
        <v>146</v>
      </c>
      <c r="G303" s="50" t="s">
        <v>146</v>
      </c>
      <c r="H303" s="23">
        <v>1</v>
      </c>
    </row>
    <row r="304" spans="2:8" ht="35.25" customHeight="1" x14ac:dyDescent="0.25">
      <c r="B304" s="50" t="s">
        <v>147</v>
      </c>
      <c r="C304" s="50" t="s">
        <v>147</v>
      </c>
      <c r="D304" s="50" t="s">
        <v>147</v>
      </c>
      <c r="E304" s="50" t="s">
        <v>147</v>
      </c>
      <c r="F304" s="50" t="s">
        <v>147</v>
      </c>
      <c r="G304" s="50" t="s">
        <v>147</v>
      </c>
      <c r="H304" s="23">
        <v>3</v>
      </c>
    </row>
    <row r="305" spans="2:10" ht="35.25" customHeight="1" x14ac:dyDescent="0.25">
      <c r="B305" s="52" t="s">
        <v>66</v>
      </c>
      <c r="C305" s="53" t="s">
        <v>66</v>
      </c>
      <c r="D305" s="53" t="s">
        <v>66</v>
      </c>
      <c r="E305" s="53" t="s">
        <v>66</v>
      </c>
      <c r="F305" s="53" t="s">
        <v>66</v>
      </c>
      <c r="G305" s="54" t="s">
        <v>66</v>
      </c>
      <c r="H305" s="23">
        <v>55</v>
      </c>
    </row>
    <row r="306" spans="2:10" ht="15.75" x14ac:dyDescent="0.25">
      <c r="B306" s="51" t="s">
        <v>9</v>
      </c>
      <c r="C306" s="51"/>
      <c r="D306" s="51"/>
      <c r="E306" s="51"/>
      <c r="F306" s="51"/>
      <c r="G306" s="51"/>
      <c r="H306" s="5">
        <f>SUM(H295:H305)</f>
        <v>338</v>
      </c>
    </row>
    <row r="307" spans="2:10" ht="15.75" x14ac:dyDescent="0.25">
      <c r="B307" s="9" t="s">
        <v>10</v>
      </c>
      <c r="C307" s="10"/>
    </row>
    <row r="308" spans="2:10" ht="15.75" x14ac:dyDescent="0.25">
      <c r="B308" s="9"/>
      <c r="C308" s="10"/>
    </row>
    <row r="309" spans="2:10" ht="18.75" x14ac:dyDescent="0.25">
      <c r="B309" s="46" t="s">
        <v>30</v>
      </c>
      <c r="C309" s="46"/>
      <c r="D309" s="46"/>
      <c r="E309" s="46"/>
      <c r="F309" s="46"/>
      <c r="G309" s="46"/>
      <c r="H309" s="46"/>
    </row>
    <row r="311" spans="2:10" ht="15.75" x14ac:dyDescent="0.25">
      <c r="B311" s="47" t="s">
        <v>31</v>
      </c>
      <c r="C311" s="48"/>
      <c r="D311" s="48"/>
      <c r="E311" s="48"/>
      <c r="F311" s="48"/>
      <c r="G311" s="49"/>
      <c r="H311" s="5" t="s">
        <v>32</v>
      </c>
    </row>
    <row r="312" spans="2:10" ht="15.75" x14ac:dyDescent="0.25">
      <c r="B312" s="50" t="s">
        <v>63</v>
      </c>
      <c r="C312" s="50"/>
      <c r="D312" s="50"/>
      <c r="E312" s="50"/>
      <c r="F312" s="50"/>
      <c r="G312" s="50"/>
      <c r="H312" s="11">
        <v>18056</v>
      </c>
    </row>
    <row r="313" spans="2:10" ht="15.75" x14ac:dyDescent="0.25">
      <c r="B313" s="50" t="s">
        <v>64</v>
      </c>
      <c r="C313" s="50"/>
      <c r="D313" s="50"/>
      <c r="E313" s="50"/>
      <c r="F313" s="50"/>
      <c r="G313" s="50"/>
      <c r="H313" s="11">
        <v>3951</v>
      </c>
    </row>
    <row r="314" spans="2:10" ht="15.75" x14ac:dyDescent="0.25">
      <c r="B314" s="50" t="s">
        <v>33</v>
      </c>
      <c r="C314" s="50"/>
      <c r="D314" s="50"/>
      <c r="E314" s="50"/>
      <c r="F314" s="50"/>
      <c r="G314" s="50"/>
      <c r="H314" s="24">
        <v>455</v>
      </c>
    </row>
    <row r="315" spans="2:10" ht="15.75" x14ac:dyDescent="0.25">
      <c r="B315" s="9" t="s">
        <v>10</v>
      </c>
      <c r="C315" s="19"/>
      <c r="D315" s="12"/>
    </row>
    <row r="318" spans="2:10" ht="15.75" x14ac:dyDescent="0.25">
      <c r="D318" s="18"/>
      <c r="J318" s="20" t="s">
        <v>34</v>
      </c>
    </row>
    <row r="319" spans="2:10" ht="15.75" x14ac:dyDescent="0.25">
      <c r="D319" s="17"/>
      <c r="J319" s="17" t="s">
        <v>35</v>
      </c>
    </row>
    <row r="329" spans="13:13" ht="15.75" x14ac:dyDescent="0.25">
      <c r="M329" s="12">
        <v>4</v>
      </c>
    </row>
  </sheetData>
  <mergeCells count="192">
    <mergeCell ref="B220:G220"/>
    <mergeCell ref="B221:G221"/>
    <mergeCell ref="B222:G222"/>
    <mergeCell ref="B296:G296"/>
    <mergeCell ref="B300:G300"/>
    <mergeCell ref="B301:G301"/>
    <mergeCell ref="B297:G297"/>
    <mergeCell ref="B298:G298"/>
    <mergeCell ref="B299:G299"/>
    <mergeCell ref="B213:G213"/>
    <mergeCell ref="B214:G214"/>
    <mergeCell ref="B223:G223"/>
    <mergeCell ref="B227:G227"/>
    <mergeCell ref="B201:G201"/>
    <mergeCell ref="B202:G202"/>
    <mergeCell ref="B172:G172"/>
    <mergeCell ref="B173:G173"/>
    <mergeCell ref="B174:G174"/>
    <mergeCell ref="B175:G175"/>
    <mergeCell ref="B176:G176"/>
    <mergeCell ref="B186:G186"/>
    <mergeCell ref="B187:G187"/>
    <mergeCell ref="B188:G188"/>
    <mergeCell ref="B189:G189"/>
    <mergeCell ref="B190:G190"/>
    <mergeCell ref="B191:G191"/>
    <mergeCell ref="B206:G206"/>
    <mergeCell ref="B207:G207"/>
    <mergeCell ref="B208:G208"/>
    <mergeCell ref="B209:G209"/>
    <mergeCell ref="B210:G210"/>
    <mergeCell ref="B219:G219"/>
    <mergeCell ref="B250:G250"/>
    <mergeCell ref="B251:G251"/>
    <mergeCell ref="B252:F252"/>
    <mergeCell ref="B253:F253"/>
    <mergeCell ref="B254:F254"/>
    <mergeCell ref="B255:F255"/>
    <mergeCell ref="B256:F256"/>
    <mergeCell ref="B257:F257"/>
    <mergeCell ref="B168:G168"/>
    <mergeCell ref="B239:E239"/>
    <mergeCell ref="B240:E240"/>
    <mergeCell ref="B241:E241"/>
    <mergeCell ref="B242:E242"/>
    <mergeCell ref="B237:E237"/>
    <mergeCell ref="B248:G248"/>
    <mergeCell ref="B233:G233"/>
    <mergeCell ref="B235:G235"/>
    <mergeCell ref="B236:G236"/>
    <mergeCell ref="B238:E238"/>
    <mergeCell ref="B226:G226"/>
    <mergeCell ref="B199:G199"/>
    <mergeCell ref="B200:G200"/>
    <mergeCell ref="B215:G215"/>
    <mergeCell ref="B268:F268"/>
    <mergeCell ref="B269:F269"/>
    <mergeCell ref="B258:F258"/>
    <mergeCell ref="B259:F259"/>
    <mergeCell ref="B260:F260"/>
    <mergeCell ref="B261:F261"/>
    <mergeCell ref="B262:F262"/>
    <mergeCell ref="B263:F263"/>
    <mergeCell ref="B264:F264"/>
    <mergeCell ref="B265:F265"/>
    <mergeCell ref="B267:F267"/>
    <mergeCell ref="B266:F266"/>
    <mergeCell ref="B228:G228"/>
    <mergeCell ref="B229:G229"/>
    <mergeCell ref="B169:G169"/>
    <mergeCell ref="B182:G182"/>
    <mergeCell ref="B183:G183"/>
    <mergeCell ref="B203:G203"/>
    <mergeCell ref="B204:G204"/>
    <mergeCell ref="B217:G217"/>
    <mergeCell ref="B218:G218"/>
    <mergeCell ref="B170:G170"/>
    <mergeCell ref="B171:G171"/>
    <mergeCell ref="B177:G177"/>
    <mergeCell ref="B178:G178"/>
    <mergeCell ref="B179:G179"/>
    <mergeCell ref="B180:G180"/>
    <mergeCell ref="B181:G181"/>
    <mergeCell ref="B184:G184"/>
    <mergeCell ref="B185:G185"/>
    <mergeCell ref="B192:G192"/>
    <mergeCell ref="B193:G193"/>
    <mergeCell ref="B194:G194"/>
    <mergeCell ref="B195:G195"/>
    <mergeCell ref="B196:G196"/>
    <mergeCell ref="B216:G216"/>
    <mergeCell ref="B205:G205"/>
    <mergeCell ref="B211:G211"/>
    <mergeCell ref="B212:G212"/>
    <mergeCell ref="B139:F139"/>
    <mergeCell ref="B140:F140"/>
    <mergeCell ref="B142:F142"/>
    <mergeCell ref="B143:F143"/>
    <mergeCell ref="B144:F144"/>
    <mergeCell ref="B155:F155"/>
    <mergeCell ref="B156:F156"/>
    <mergeCell ref="B167:H167"/>
    <mergeCell ref="B150:F150"/>
    <mergeCell ref="B151:F151"/>
    <mergeCell ref="B152:F152"/>
    <mergeCell ref="B153:F153"/>
    <mergeCell ref="B154:F154"/>
    <mergeCell ref="B141:F141"/>
    <mergeCell ref="B197:G197"/>
    <mergeCell ref="B198:G198"/>
    <mergeCell ref="B224:G224"/>
    <mergeCell ref="B225:G225"/>
    <mergeCell ref="B108:F108"/>
    <mergeCell ref="B109:F109"/>
    <mergeCell ref="B110:F110"/>
    <mergeCell ref="B111:F111"/>
    <mergeCell ref="B120:H120"/>
    <mergeCell ref="B103:F103"/>
    <mergeCell ref="B104:F104"/>
    <mergeCell ref="B105:F105"/>
    <mergeCell ref="B106:F106"/>
    <mergeCell ref="B107:F107"/>
    <mergeCell ref="B97:F97"/>
    <mergeCell ref="B98:F98"/>
    <mergeCell ref="B100:F100"/>
    <mergeCell ref="B101:F101"/>
    <mergeCell ref="B102:F102"/>
    <mergeCell ref="B92:F92"/>
    <mergeCell ref="B93:F93"/>
    <mergeCell ref="B94:F94"/>
    <mergeCell ref="B95:F95"/>
    <mergeCell ref="B96:F96"/>
    <mergeCell ref="B99:F99"/>
    <mergeCell ref="B122:F122"/>
    <mergeCell ref="B123:F123"/>
    <mergeCell ref="B124:F124"/>
    <mergeCell ref="B125:F125"/>
    <mergeCell ref="B126:F126"/>
    <mergeCell ref="M283:M284"/>
    <mergeCell ref="B292:H292"/>
    <mergeCell ref="B293:H293"/>
    <mergeCell ref="B294:G294"/>
    <mergeCell ref="B134:F134"/>
    <mergeCell ref="B135:F135"/>
    <mergeCell ref="B136:F136"/>
    <mergeCell ref="B137:F137"/>
    <mergeCell ref="B138:F138"/>
    <mergeCell ref="B127:F127"/>
    <mergeCell ref="B130:G130"/>
    <mergeCell ref="B131:G131"/>
    <mergeCell ref="B133:F133"/>
    <mergeCell ref="B132:F132"/>
    <mergeCell ref="B145:F145"/>
    <mergeCell ref="B146:F146"/>
    <mergeCell ref="B147:F147"/>
    <mergeCell ref="B148:F148"/>
    <mergeCell ref="B149:F149"/>
    <mergeCell ref="B290:H290"/>
    <mergeCell ref="B86:G86"/>
    <mergeCell ref="C283:D283"/>
    <mergeCell ref="E283:F283"/>
    <mergeCell ref="G283:H283"/>
    <mergeCell ref="I283:J283"/>
    <mergeCell ref="K283:L283"/>
    <mergeCell ref="B73:K73"/>
    <mergeCell ref="B74:K74"/>
    <mergeCell ref="B75:I75"/>
    <mergeCell ref="B76:I76"/>
    <mergeCell ref="B77:I77"/>
    <mergeCell ref="B78:I78"/>
    <mergeCell ref="B79:I79"/>
    <mergeCell ref="B80:I80"/>
    <mergeCell ref="B283:B284"/>
    <mergeCell ref="B85:G85"/>
    <mergeCell ref="B87:F87"/>
    <mergeCell ref="B88:F88"/>
    <mergeCell ref="B89:F89"/>
    <mergeCell ref="B90:F90"/>
    <mergeCell ref="B91:F91"/>
    <mergeCell ref="B282:M282"/>
    <mergeCell ref="B121:H121"/>
    <mergeCell ref="B309:H309"/>
    <mergeCell ref="B311:G311"/>
    <mergeCell ref="B312:G312"/>
    <mergeCell ref="B313:G313"/>
    <mergeCell ref="B314:G314"/>
    <mergeCell ref="B295:G295"/>
    <mergeCell ref="B302:G302"/>
    <mergeCell ref="B303:G303"/>
    <mergeCell ref="B304:G304"/>
    <mergeCell ref="B306:G306"/>
    <mergeCell ref="B305:G305"/>
  </mergeCells>
  <conditionalFormatting sqref="B76:B79"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{9209C848-EA14-4058-B9F1-A23D21A2B361}</x14:id>
        </ext>
      </extLst>
    </cfRule>
  </conditionalFormatting>
  <conditionalFormatting sqref="B105:B107 B88 B91:B93">
    <cfRule type="dataBar" priority="3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{9027E261-BB87-4C22-AEE2-49A2235EC195}</x14:id>
        </ext>
      </extLst>
    </cfRule>
  </conditionalFormatting>
  <conditionalFormatting sqref="B89"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{2FC43714-43ED-44BF-BBC6-05DF23AEDDDF}</x14:id>
        </ext>
      </extLst>
    </cfRule>
  </conditionalFormatting>
  <conditionalFormatting sqref="B90">
    <cfRule type="dataBar" priority="3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{6CD4D590-A05A-4BD9-93EF-D235C83DB569}</x14:id>
        </ext>
      </extLst>
    </cfRule>
  </conditionalFormatting>
  <conditionalFormatting sqref="B94"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{C8F56CEF-60D2-49DD-BD31-C2B437E8E9F1}</x14:id>
        </ext>
      </extLst>
    </cfRule>
  </conditionalFormatting>
  <conditionalFormatting sqref="B95">
    <cfRule type="dataBar" priority="2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{CDE5A4E5-81F7-466F-A4C3-D0955D2A5104}</x14:id>
        </ext>
      </extLst>
    </cfRule>
  </conditionalFormatting>
  <conditionalFormatting sqref="B96"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{9A242011-C345-4AC5-8383-115F0BA8C561}</x14:id>
        </ext>
      </extLst>
    </cfRule>
  </conditionalFormatting>
  <conditionalFormatting sqref="B97">
    <cfRule type="dataBar" priority="2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{EC86F107-A4D9-48EE-A11C-FBD4ED42E97C}</x14:id>
        </ext>
      </extLst>
    </cfRule>
  </conditionalFormatting>
  <conditionalFormatting sqref="B98"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{8F58D0C1-6507-470E-8C8D-2AF55CAE7397}</x14:id>
        </ext>
      </extLst>
    </cfRule>
  </conditionalFormatting>
  <conditionalFormatting sqref="B99">
    <cfRule type="dataBar" priority="2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{9E0A2709-527E-4BAF-BD58-A27A357A3D9A}</x14:id>
        </ext>
      </extLst>
    </cfRule>
  </conditionalFormatting>
  <conditionalFormatting sqref="B100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{76AD29C9-41E4-4366-AF2C-00241B557CFA}</x14:id>
        </ext>
      </extLst>
    </cfRule>
  </conditionalFormatting>
  <conditionalFormatting sqref="B101">
    <cfRule type="dataBar" priority="2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{726D316D-23EA-4790-8CBF-8F861829A69D}</x14:id>
        </ext>
      </extLst>
    </cfRule>
  </conditionalFormatting>
  <conditionalFormatting sqref="B102:B103"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{C16E9823-CFAE-4D62-A9A3-0F2BA5C5B898}</x14:id>
        </ext>
      </extLst>
    </cfRule>
  </conditionalFormatting>
  <conditionalFormatting sqref="B104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{ED86E7A6-6839-43F5-A8E6-9030CBE0D5ED}</x14:id>
        </ext>
      </extLst>
    </cfRule>
  </conditionalFormatting>
  <conditionalFormatting sqref="B108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{5BF2E1E2-D303-4DFF-9016-19890F68F142}</x14:id>
        </ext>
      </extLst>
    </cfRule>
  </conditionalFormatting>
  <conditionalFormatting sqref="B109">
    <cfRule type="dataBar" priority="1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{8A3D7412-EC10-433C-9DC2-552EC1550F69}</x14:id>
        </ext>
      </extLst>
    </cfRule>
  </conditionalFormatting>
  <conditionalFormatting sqref="B110"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{B240F9B1-054A-4E4E-A145-A384A58DF3ED}</x14:id>
        </ext>
      </extLst>
    </cfRule>
  </conditionalFormatting>
  <conditionalFormatting sqref="B254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{50183D38-1F0B-4713-A0CC-C0D7C784C7FC}</x14:id>
        </ext>
      </extLst>
    </cfRule>
  </conditionalFormatting>
  <conditionalFormatting sqref="B255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{E6B5258B-F1C0-47F3-A2B3-5C33FE791398}</x14:id>
        </ext>
      </extLst>
    </cfRule>
  </conditionalFormatting>
  <conditionalFormatting sqref="B258"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{B8E0A891-4494-4482-AC50-E2FC78606A79}</x14:id>
        </ext>
      </extLst>
    </cfRule>
  </conditionalFormatting>
  <conditionalFormatting sqref="B259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{A47512D2-0976-4851-A7DB-5D352F6880E6}</x14:id>
        </ext>
      </extLst>
    </cfRule>
  </conditionalFormatting>
  <conditionalFormatting sqref="B260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{847433B5-0BF3-4BA6-91A7-DEC17E3D8791}</x14:id>
        </ext>
      </extLst>
    </cfRule>
  </conditionalFormatting>
  <conditionalFormatting sqref="B261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{2F2343A0-E701-44E1-93FE-82B58622D019}</x14:id>
        </ext>
      </extLst>
    </cfRule>
  </conditionalFormatting>
  <conditionalFormatting sqref="B262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{CDFB392F-B870-4F53-8CA5-6D5AFB1F953F}</x14:id>
        </ext>
      </extLst>
    </cfRule>
  </conditionalFormatting>
  <conditionalFormatting sqref="B263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{2AC467DE-4204-4B9F-81E7-9294C83427F0}</x14:id>
        </ext>
      </extLst>
    </cfRule>
  </conditionalFormatting>
  <conditionalFormatting sqref="B264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{E8827C25-4D39-47CB-8E2F-20A1ED18B3BD}</x14:id>
        </ext>
      </extLst>
    </cfRule>
  </conditionalFormatting>
  <conditionalFormatting sqref="B265:B266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{3CC1ACCD-B834-4B2C-8C00-97A13398992E}</x14:id>
        </ext>
      </extLst>
    </cfRule>
  </conditionalFormatting>
  <conditionalFormatting sqref="B268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{0D219D73-8773-43D0-8DBB-54C42DF47BD9}</x14:id>
        </ext>
      </extLst>
    </cfRule>
  </conditionalFormatting>
  <conditionalFormatting sqref="B253 B267 B256:B257"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{12424D04-33CB-48D2-9012-3C93657256AE}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44" fitToHeight="0" orientation="portrait" r:id="rId1"/>
  <rowBreaks count="2" manualBreakCount="2">
    <brk id="114" max="16383" man="1"/>
    <brk id="273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09C848-EA14-4058-B9F1-A23D21A2B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B76:B79</xm:sqref>
        </x14:conditionalFormatting>
        <x14:conditionalFormatting xmlns:xm="http://schemas.microsoft.com/office/excel/2006/main">
          <x14:cfRule type="dataBar" id="{9027E261-BB87-4C22-AEE2-49A2235EC1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B105:B107 B88 B91:B93</xm:sqref>
        </x14:conditionalFormatting>
        <x14:conditionalFormatting xmlns:xm="http://schemas.microsoft.com/office/excel/2006/main">
          <x14:cfRule type="dataBar" id="{2FC43714-43ED-44BF-BBC6-05DF23AEDD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B89</xm:sqref>
        </x14:conditionalFormatting>
        <x14:conditionalFormatting xmlns:xm="http://schemas.microsoft.com/office/excel/2006/main">
          <x14:cfRule type="dataBar" id="{6CD4D590-A05A-4BD9-93EF-D235C83DB5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B90</xm:sqref>
        </x14:conditionalFormatting>
        <x14:conditionalFormatting xmlns:xm="http://schemas.microsoft.com/office/excel/2006/main">
          <x14:cfRule type="dataBar" id="{C8F56CEF-60D2-49DD-BD31-C2B437E8E9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B94</xm:sqref>
        </x14:conditionalFormatting>
        <x14:conditionalFormatting xmlns:xm="http://schemas.microsoft.com/office/excel/2006/main">
          <x14:cfRule type="dataBar" id="{CDE5A4E5-81F7-466F-A4C3-D0955D2A51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B95</xm:sqref>
        </x14:conditionalFormatting>
        <x14:conditionalFormatting xmlns:xm="http://schemas.microsoft.com/office/excel/2006/main">
          <x14:cfRule type="dataBar" id="{9A242011-C345-4AC5-8383-115F0BA8C5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B96</xm:sqref>
        </x14:conditionalFormatting>
        <x14:conditionalFormatting xmlns:xm="http://schemas.microsoft.com/office/excel/2006/main">
          <x14:cfRule type="dataBar" id="{EC86F107-A4D9-48EE-A11C-FBD4ED42E9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B97</xm:sqref>
        </x14:conditionalFormatting>
        <x14:conditionalFormatting xmlns:xm="http://schemas.microsoft.com/office/excel/2006/main">
          <x14:cfRule type="dataBar" id="{8F58D0C1-6507-470E-8C8D-2AF55CAE73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B98</xm:sqref>
        </x14:conditionalFormatting>
        <x14:conditionalFormatting xmlns:xm="http://schemas.microsoft.com/office/excel/2006/main">
          <x14:cfRule type="dataBar" id="{9E0A2709-527E-4BAF-BD58-A27A357A3D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B99</xm:sqref>
        </x14:conditionalFormatting>
        <x14:conditionalFormatting xmlns:xm="http://schemas.microsoft.com/office/excel/2006/main">
          <x14:cfRule type="dataBar" id="{76AD29C9-41E4-4366-AF2C-00241B557C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B100</xm:sqref>
        </x14:conditionalFormatting>
        <x14:conditionalFormatting xmlns:xm="http://schemas.microsoft.com/office/excel/2006/main">
          <x14:cfRule type="dataBar" id="{726D316D-23EA-4790-8CBF-8F861829A6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B101</xm:sqref>
        </x14:conditionalFormatting>
        <x14:conditionalFormatting xmlns:xm="http://schemas.microsoft.com/office/excel/2006/main">
          <x14:cfRule type="dataBar" id="{C16E9823-CFAE-4D62-A9A3-0F2BA5C5B8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B102:B103</xm:sqref>
        </x14:conditionalFormatting>
        <x14:conditionalFormatting xmlns:xm="http://schemas.microsoft.com/office/excel/2006/main">
          <x14:cfRule type="dataBar" id="{ED86E7A6-6839-43F5-A8E6-9030CBE0D5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B104</xm:sqref>
        </x14:conditionalFormatting>
        <x14:conditionalFormatting xmlns:xm="http://schemas.microsoft.com/office/excel/2006/main">
          <x14:cfRule type="dataBar" id="{5BF2E1E2-D303-4DFF-9016-19890F68F1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B108</xm:sqref>
        </x14:conditionalFormatting>
        <x14:conditionalFormatting xmlns:xm="http://schemas.microsoft.com/office/excel/2006/main">
          <x14:cfRule type="dataBar" id="{8A3D7412-EC10-433C-9DC2-552EC1550F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B109</xm:sqref>
        </x14:conditionalFormatting>
        <x14:conditionalFormatting xmlns:xm="http://schemas.microsoft.com/office/excel/2006/main">
          <x14:cfRule type="dataBar" id="{B240F9B1-054A-4E4E-A145-A384A58DF3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B110</xm:sqref>
        </x14:conditionalFormatting>
        <x14:conditionalFormatting xmlns:xm="http://schemas.microsoft.com/office/excel/2006/main">
          <x14:cfRule type="dataBar" id="{50183D38-1F0B-4713-A0CC-C0D7C784C7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B254</xm:sqref>
        </x14:conditionalFormatting>
        <x14:conditionalFormatting xmlns:xm="http://schemas.microsoft.com/office/excel/2006/main">
          <x14:cfRule type="dataBar" id="{E6B5258B-F1C0-47F3-A2B3-5C33FE7913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B255</xm:sqref>
        </x14:conditionalFormatting>
        <x14:conditionalFormatting xmlns:xm="http://schemas.microsoft.com/office/excel/2006/main">
          <x14:cfRule type="dataBar" id="{B8E0A891-4494-4482-AC50-E2FC78606A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B258</xm:sqref>
        </x14:conditionalFormatting>
        <x14:conditionalFormatting xmlns:xm="http://schemas.microsoft.com/office/excel/2006/main">
          <x14:cfRule type="dataBar" id="{A47512D2-0976-4851-A7DB-5D352F6880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B259</xm:sqref>
        </x14:conditionalFormatting>
        <x14:conditionalFormatting xmlns:xm="http://schemas.microsoft.com/office/excel/2006/main">
          <x14:cfRule type="dataBar" id="{847433B5-0BF3-4BA6-91A7-DEC17E3D87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B260</xm:sqref>
        </x14:conditionalFormatting>
        <x14:conditionalFormatting xmlns:xm="http://schemas.microsoft.com/office/excel/2006/main">
          <x14:cfRule type="dataBar" id="{2F2343A0-E701-44E1-93FE-82B58622D0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B261</xm:sqref>
        </x14:conditionalFormatting>
        <x14:conditionalFormatting xmlns:xm="http://schemas.microsoft.com/office/excel/2006/main">
          <x14:cfRule type="dataBar" id="{CDFB392F-B870-4F53-8CA5-6D5AFB1F95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B262</xm:sqref>
        </x14:conditionalFormatting>
        <x14:conditionalFormatting xmlns:xm="http://schemas.microsoft.com/office/excel/2006/main">
          <x14:cfRule type="dataBar" id="{2AC467DE-4204-4B9F-81E7-9294C83427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B263</xm:sqref>
        </x14:conditionalFormatting>
        <x14:conditionalFormatting xmlns:xm="http://schemas.microsoft.com/office/excel/2006/main">
          <x14:cfRule type="dataBar" id="{E8827C25-4D39-47CB-8E2F-20A1ED18B3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B264</xm:sqref>
        </x14:conditionalFormatting>
        <x14:conditionalFormatting xmlns:xm="http://schemas.microsoft.com/office/excel/2006/main">
          <x14:cfRule type="dataBar" id="{3CC1ACCD-B834-4B2C-8C00-97A133989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B265:B266</xm:sqref>
        </x14:conditionalFormatting>
        <x14:conditionalFormatting xmlns:xm="http://schemas.microsoft.com/office/excel/2006/main">
          <x14:cfRule type="dataBar" id="{0D219D73-8773-43D0-8DBB-54C42DF47B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B268</xm:sqref>
        </x14:conditionalFormatting>
        <x14:conditionalFormatting xmlns:xm="http://schemas.microsoft.com/office/excel/2006/main">
          <x14:cfRule type="dataBar" id="{12424D04-33CB-48D2-9012-3C93657256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B253 B267 B256:B257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Guadalupe Ramirez</dc:creator>
  <cp:lastModifiedBy>Cheyla Nathali Moreta De Gutierrez</cp:lastModifiedBy>
  <cp:lastPrinted>2025-02-21T20:07:18Z</cp:lastPrinted>
  <dcterms:created xsi:type="dcterms:W3CDTF">2025-02-07T16:10:22Z</dcterms:created>
  <dcterms:modified xsi:type="dcterms:W3CDTF">2026-07-15T15:45:24Z</dcterms:modified>
</cp:coreProperties>
</file>