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6\ABRIL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<sst xmlns="http://schemas.openxmlformats.org/spreadsheetml/2006/main" count="30" uniqueCount="30">
  <si>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</si>
  <si>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</si>
  <si>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</si>
  <si>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</si>
  <si>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</si>
  <si>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</si>
  <si>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</si>
  <si>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</si>
  <si>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</si>
  <si>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</si>
  <si>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</si>
  <si>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</si>
  <si>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</si>
  <si>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</si>
  <si>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</si>
  <si>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</si>
  <si>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</si>
  <si>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</si>
  <si>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</si>
  <si>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</si>
  <si>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</si>
  <si>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</si>
  <si>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</si>
  <si>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</si>
  <si>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Director</t>
  </si>
  <si>
    <t>Elías Báez de los Santos</t>
  </si>
  <si>
    <t>Almeryra C. Sarmiento</t>
  </si>
  <si>
    <t xml:space="preserve">           </t>
  </si>
  <si>
    <t>Del ejercicio terminado al 30 de abril del 2026 y 2025</t>
  </si>
  <si>
    <t xml:space="preserve"> 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</si>
</sst>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165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9" applyFont="1" applyBorder="1" applyAlignment="1">
      <alignment vertical="center"/>
    </xf>
    <xf numFmtId="165" fontId="3" fillId="0" borderId="2" xfId="9" applyFont="1" applyBorder="1" applyAlignment="1">
      <alignment vertical="center"/>
    </xf>
    <xf numFmtId="165" fontId="2" fillId="0" borderId="2" xfId="9" applyFont="1" applyBorder="1" applyAlignment="1">
      <alignment horizontal="left" vertical="center"/>
    </xf>
    <xf numFmtId="165" fontId="2" fillId="0" borderId="2" xfId="9" applyFont="1" applyFill="1" applyBorder="1" applyAlignment="1">
      <alignment vertical="center"/>
    </xf>
    <xf numFmtId="165" fontId="2" fillId="0" borderId="3" xfId="9" applyFont="1" applyBorder="1" applyAlignment="1">
      <alignment vertical="center"/>
    </xf>
    <xf numFmtId="165" fontId="3" fillId="0" borderId="3" xfId="9" applyFont="1" applyBorder="1" applyAlignment="1">
      <alignment vertical="center"/>
    </xf>
    <xf numFmtId="165" fontId="2" fillId="0" borderId="3" xfId="9" applyFont="1" applyBorder="1" applyAlignment="1">
      <alignment horizontal="left" vertical="center"/>
    </xf>
    <xf numFmtId="165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0" xfId="9" applyFont="1" applyAlignment="1">
      <alignment vertical="center"/>
    </xf>
    <xf numFmtId="165" fontId="12" fillId="0" borderId="0" xfId="9" applyFont="1" applyAlignment="1">
      <alignment vertical="center"/>
    </xf>
    <xf numFmtId="165" fontId="13" fillId="0" borderId="0" xfId="2" applyFont="1"/>
    <xf numFmtId="49" fontId="14" fillId="0" borderId="0" xfId="0" applyNumberFormat="1" applyFont="1" applyAlignment="1">
      <alignment horizontal="left"/>
    </xf>
    <xf numFmtId="165" fontId="0" fillId="0" borderId="0" xfId="0" applyNumberFormat="1" applyAlignment="1">
      <alignment vertical="center"/>
    </xf>
    <xf numFmtId="165" fontId="15" fillId="0" borderId="0" xfId="0" applyNumberFormat="1" applyFont="1" applyAlignment="1">
      <alignment vertical="center"/>
    </xf>
    <xf numFmtId="165" fontId="10" fillId="0" borderId="0" xfId="9" applyFont="1" applyAlignment="1">
      <alignment vertical="center"/>
    </xf>
    <xf numFmtId="165" fontId="10" fillId="0" borderId="0" xfId="9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A8" zoomScale="90" zoomScaleNormal="100" zoomScaleSheetLayoutView="90" workbookViewId="0">
      <selection activeCell="D28" sqref="D2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8" t="s">
        <v>13</v>
      </c>
      <c r="B1" s="48"/>
      <c r="C1" s="48"/>
      <c r="D1" s="48"/>
      <c r="E1" s="48"/>
      <c r="F1" s="48"/>
    </row>
    <row r="2" spans="1:13" ht="15.75" x14ac:dyDescent="0.25">
      <c r="A2" s="48" t="s">
        <v>2</v>
      </c>
      <c r="B2" s="48"/>
      <c r="C2" s="48"/>
      <c r="D2" s="48"/>
      <c r="E2" s="48"/>
      <c r="F2" s="48"/>
    </row>
    <row r="3" spans="1:13" ht="15.75" x14ac:dyDescent="0.25">
      <c r="A3" s="48" t="s">
        <v>28</v>
      </c>
      <c r="B3" s="48"/>
      <c r="C3" s="48"/>
      <c r="D3" s="48"/>
      <c r="E3" s="48"/>
      <c r="F3" s="48"/>
    </row>
    <row r="4" spans="1:13" ht="15.75" x14ac:dyDescent="0.25">
      <c r="A4" s="48" t="s">
        <v>0</v>
      </c>
      <c r="B4" s="48"/>
      <c r="C4" s="48"/>
      <c r="D4" s="48"/>
      <c r="E4" s="48"/>
      <c r="F4" s="48"/>
    </row>
    <row r="5" spans="1:13" ht="15.75" x14ac:dyDescent="0.25">
      <c r="A5" s="27"/>
      <c r="B5" s="27"/>
      <c r="C5" s="27"/>
      <c r="D5" s="27"/>
      <c r="E5" s="27"/>
      <c r="F5" s="27"/>
      <c r="H5" s="1" t="s">
        <v>27</v>
      </c>
      <c r="M5" s="36"/>
    </row>
    <row r="6" spans="1:13" ht="15.75" x14ac:dyDescent="0.2">
      <c r="A6" s="27"/>
      <c r="B6" s="27"/>
      <c r="C6" s="27"/>
      <c r="D6" s="27"/>
      <c r="E6" s="27"/>
      <c r="F6" s="27"/>
      <c r="K6" s="33"/>
      <c r="M6" s="37"/>
    </row>
    <row r="7" spans="1:13" ht="18.75" x14ac:dyDescent="0.25">
      <c r="A7" s="11"/>
      <c r="B7" s="8"/>
      <c r="C7" s="8"/>
      <c r="D7" s="16">
        <v>2026</v>
      </c>
      <c r="E7" s="45"/>
      <c r="F7" s="12">
        <v>2025</v>
      </c>
      <c r="M7" s="38"/>
    </row>
    <row r="8" spans="1:13" ht="18.75" x14ac:dyDescent="0.2">
      <c r="A8" s="39" t="s">
        <v>15</v>
      </c>
      <c r="B8" s="10"/>
      <c r="C8" s="10"/>
      <c r="D8" s="19"/>
      <c r="E8" s="45"/>
      <c r="F8" s="22"/>
      <c r="I8" s="2"/>
      <c r="J8" s="32"/>
      <c r="K8" s="30"/>
      <c r="L8" s="34"/>
      <c r="M8" s="26"/>
    </row>
    <row r="9" spans="1:13" ht="18.75" x14ac:dyDescent="0.2">
      <c r="A9" s="39"/>
      <c r="B9" s="10" t="s">
        <v>23</v>
      </c>
      <c r="C9" s="10"/>
      <c r="D9" s="18">
        <v>0</v>
      </c>
      <c r="E9" s="45"/>
      <c r="F9" s="22">
        <v>6684778.0800000001</v>
      </c>
      <c r="I9" s="2"/>
      <c r="J9" s="32"/>
      <c r="K9" s="30"/>
      <c r="L9" s="34"/>
      <c r="M9" s="26"/>
    </row>
    <row r="10" spans="1:13" ht="15.75" x14ac:dyDescent="0.25">
      <c r="A10" s="11"/>
      <c r="B10" s="8" t="s">
        <v>14</v>
      </c>
      <c r="C10" s="8"/>
      <c r="D10" s="18">
        <v>41352217.219999999</v>
      </c>
      <c r="E10" s="45"/>
      <c r="F10" s="22">
        <v>36822382.530000001</v>
      </c>
      <c r="H10" s="31"/>
      <c r="I10" s="2"/>
      <c r="J10" s="35"/>
      <c r="K10" s="6"/>
    </row>
    <row r="11" spans="1:13" ht="18.75" x14ac:dyDescent="0.25">
      <c r="A11" s="39" t="s">
        <v>7</v>
      </c>
      <c r="B11" s="40"/>
      <c r="C11" s="8"/>
      <c r="D11" s="19">
        <f>+D10</f>
        <v>41352217.219999999</v>
      </c>
      <c r="E11" s="45"/>
      <c r="F11" s="23">
        <f>+F9+F10</f>
        <v>43507160.609999999</v>
      </c>
      <c r="I11" s="2">
        <f t="shared" ref="I11:I32" si="0">+D11+F11</f>
        <v>84859377.829999998</v>
      </c>
    </row>
    <row r="12" spans="1:13" ht="15.75" x14ac:dyDescent="0.25">
      <c r="A12" s="11"/>
      <c r="B12" s="8" t="s">
        <v>1</v>
      </c>
      <c r="C12" s="8"/>
      <c r="D12" s="18"/>
      <c r="E12" s="45"/>
      <c r="F12" s="22"/>
    </row>
    <row r="13" spans="1:13" ht="18.75" x14ac:dyDescent="0.25">
      <c r="A13" s="39" t="s">
        <v>16</v>
      </c>
      <c r="B13" s="8"/>
      <c r="C13" s="8"/>
      <c r="D13" s="20"/>
      <c r="E13" s="45"/>
      <c r="F13" s="24"/>
      <c r="I13" s="2"/>
      <c r="J13" s="30"/>
    </row>
    <row r="14" spans="1:13" ht="15.75" x14ac:dyDescent="0.25">
      <c r="A14" s="11"/>
      <c r="B14" s="8" t="s">
        <v>19</v>
      </c>
      <c r="C14" s="8"/>
      <c r="D14" s="18">
        <v>25183512.25</v>
      </c>
      <c r="E14" s="45"/>
      <c r="F14" s="22">
        <v>23583376.18</v>
      </c>
      <c r="H14" s="30"/>
      <c r="I14" s="2">
        <f t="shared" si="0"/>
        <v>48766888.43</v>
      </c>
      <c r="J14" s="6"/>
    </row>
    <row r="15" spans="1:13" ht="15.75" x14ac:dyDescent="0.25">
      <c r="A15" s="11"/>
      <c r="B15" s="8" t="s">
        <v>20</v>
      </c>
      <c r="C15" s="8"/>
      <c r="D15" s="18">
        <v>29937824.59</v>
      </c>
      <c r="E15" s="45"/>
      <c r="F15" s="22">
        <v>3751529.47</v>
      </c>
      <c r="H15" s="30"/>
      <c r="I15" s="2" t="e">
        <f>+D15+#REF!</f>
        <v>#REF!</v>
      </c>
    </row>
    <row r="16" spans="1:13" ht="15.75" x14ac:dyDescent="0.25">
      <c r="A16" s="11"/>
      <c r="B16" s="17" t="s">
        <v>21</v>
      </c>
      <c r="C16" s="8"/>
      <c r="D16" s="18">
        <v>2544360.9300000002</v>
      </c>
      <c r="E16" s="45"/>
      <c r="F16" s="22">
        <v>660156.6</v>
      </c>
      <c r="I16" s="2"/>
    </row>
    <row r="17" spans="1:12" ht="15.75" x14ac:dyDescent="0.25">
      <c r="A17" s="11"/>
      <c r="B17" s="17" t="s">
        <v>22</v>
      </c>
      <c r="C17" s="8"/>
      <c r="D17" s="18">
        <v>652412.62</v>
      </c>
      <c r="E17" s="45"/>
      <c r="F17" s="22">
        <v>270659.84000000003</v>
      </c>
      <c r="I17" s="2"/>
    </row>
    <row r="18" spans="1:12" ht="18.75" x14ac:dyDescent="0.25">
      <c r="A18" s="39" t="s">
        <v>8</v>
      </c>
      <c r="B18" s="40"/>
      <c r="C18" s="8"/>
      <c r="D18" s="19">
        <f>+D14+D15+D16+D17</f>
        <v>58318110.390000001</v>
      </c>
      <c r="E18" s="45"/>
      <c r="F18" s="23">
        <f>SUM(F14:F17)</f>
        <v>28265722.09</v>
      </c>
      <c r="I18" s="2"/>
      <c r="J18" s="5"/>
      <c r="L18" s="7"/>
    </row>
    <row r="19" spans="1:12" ht="18.75" x14ac:dyDescent="0.25">
      <c r="A19" s="39"/>
      <c r="B19" s="40"/>
      <c r="C19" s="8"/>
      <c r="D19" s="18"/>
      <c r="E19" s="45"/>
      <c r="F19" s="22"/>
      <c r="H19" s="6"/>
      <c r="I19" s="2"/>
      <c r="J19" s="5"/>
      <c r="L19" s="7"/>
    </row>
    <row r="20" spans="1:12" ht="15.75" x14ac:dyDescent="0.25">
      <c r="A20" s="41" t="s">
        <v>17</v>
      </c>
      <c r="B20" s="42"/>
      <c r="C20" s="8"/>
      <c r="D20" s="18">
        <f>+D11-D18</f>
        <v>-16965893.170000002</v>
      </c>
      <c r="E20" s="45"/>
      <c r="F20" s="22">
        <f>+F11-F18</f>
        <v>15241438.52</v>
      </c>
      <c r="I20" s="2"/>
      <c r="J20" s="5"/>
      <c r="L20" s="7"/>
    </row>
    <row r="21" spans="1:12" ht="15.75" x14ac:dyDescent="0.25">
      <c r="A21" s="11"/>
      <c r="B21" s="8" t="s">
        <v>3</v>
      </c>
      <c r="C21" s="8"/>
      <c r="D21" s="21">
        <v>1248528.49</v>
      </c>
      <c r="E21" s="45"/>
      <c r="F21" s="22">
        <v>305684.15000000002</v>
      </c>
      <c r="H21" s="30"/>
      <c r="I21" s="2">
        <f t="shared" si="0"/>
        <v>1554212.6400000001</v>
      </c>
    </row>
    <row r="22" spans="1:12" ht="15.75" x14ac:dyDescent="0.25">
      <c r="A22" s="43" t="s">
        <v>18</v>
      </c>
      <c r="B22" s="44"/>
      <c r="C22" s="8"/>
      <c r="D22" s="19">
        <f>+D20-D21</f>
        <v>-18214421.66</v>
      </c>
      <c r="E22" s="45"/>
      <c r="F22" s="23">
        <f>+F20-F21</f>
        <v>14935754.369999999</v>
      </c>
      <c r="I22" s="2">
        <f t="shared" si="0"/>
        <v>-3278667.290000001</v>
      </c>
    </row>
    <row r="23" spans="1:12" ht="15.75" x14ac:dyDescent="0.25">
      <c r="A23" s="15"/>
      <c r="B23" s="8"/>
      <c r="C23" s="8"/>
      <c r="D23" s="18"/>
      <c r="E23" s="45"/>
      <c r="F23" s="22"/>
      <c r="I23" s="2">
        <f t="shared" si="0"/>
        <v>0</v>
      </c>
    </row>
    <row r="24" spans="1:12" ht="15.75" hidden="1" x14ac:dyDescent="0.25">
      <c r="A24" s="11"/>
      <c r="B24" s="8" t="s">
        <v>9</v>
      </c>
      <c r="C24" s="8"/>
      <c r="D24" s="18">
        <v>0</v>
      </c>
      <c r="E24" s="45"/>
      <c r="F24" s="22">
        <v>0</v>
      </c>
      <c r="I24" s="2">
        <f t="shared" si="0"/>
        <v>0</v>
      </c>
    </row>
    <row r="25" spans="1:12" ht="15.75" hidden="1" x14ac:dyDescent="0.25">
      <c r="A25" s="11"/>
      <c r="B25" s="8"/>
      <c r="C25" s="8"/>
      <c r="D25" s="18"/>
      <c r="E25" s="45"/>
      <c r="F25" s="22"/>
      <c r="I25" s="2">
        <f t="shared" si="0"/>
        <v>0</v>
      </c>
    </row>
    <row r="26" spans="1:12" ht="15.75" hidden="1" x14ac:dyDescent="0.25">
      <c r="A26" s="11"/>
      <c r="B26" s="8" t="s">
        <v>4</v>
      </c>
      <c r="C26" s="8"/>
      <c r="D26" s="18">
        <v>0</v>
      </c>
      <c r="E26" s="45"/>
      <c r="F26" s="22">
        <v>0</v>
      </c>
      <c r="I26" s="2">
        <f t="shared" si="0"/>
        <v>0</v>
      </c>
    </row>
    <row r="27" spans="1:12" ht="15.75" hidden="1" x14ac:dyDescent="0.25">
      <c r="A27" s="11"/>
      <c r="B27" s="8"/>
      <c r="C27" s="8"/>
      <c r="D27" s="18"/>
      <c r="E27" s="45"/>
      <c r="F27" s="22"/>
    </row>
    <row r="28" spans="1:12" ht="15.75" x14ac:dyDescent="0.25">
      <c r="A28" s="13"/>
      <c r="B28" s="8"/>
      <c r="C28" s="8"/>
      <c r="D28" s="18"/>
      <c r="E28" s="45"/>
      <c r="F28" s="22"/>
    </row>
    <row r="29" spans="1:12" hidden="1" x14ac:dyDescent="0.25">
      <c r="A29" s="15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3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1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3"/>
      <c r="B33" s="8"/>
      <c r="C33" s="8"/>
      <c r="D33" s="18"/>
      <c r="E33" s="18"/>
      <c r="F33" s="22"/>
    </row>
    <row r="34" spans="1:6" hidden="1" x14ac:dyDescent="0.25">
      <c r="A34" s="11"/>
      <c r="B34" s="8"/>
      <c r="C34" s="8"/>
      <c r="D34" s="9"/>
      <c r="E34" s="9"/>
      <c r="F34" s="14"/>
    </row>
    <row r="35" spans="1:6" ht="15.75" thickBot="1" x14ac:dyDescent="0.3">
      <c r="A35" s="49"/>
      <c r="B35" s="50"/>
      <c r="C35" s="50"/>
      <c r="D35" s="50"/>
      <c r="E35" s="50"/>
      <c r="F35" s="51"/>
    </row>
    <row r="36" spans="1:6" x14ac:dyDescent="0.25">
      <c r="B36" s="4"/>
      <c r="C36" s="4"/>
    </row>
    <row r="39" spans="1:6" x14ac:dyDescent="0.25">
      <c r="A39" s="47" t="s">
        <v>25</v>
      </c>
      <c r="B39" s="47"/>
      <c r="C39" s="47"/>
      <c r="D39" s="47"/>
      <c r="E39" s="47"/>
      <c r="F39" s="47"/>
    </row>
    <row r="40" spans="1:6" x14ac:dyDescent="0.25">
      <c r="A40" s="47" t="s">
        <v>24</v>
      </c>
      <c r="B40" s="47"/>
      <c r="C40" s="47"/>
      <c r="D40" s="47"/>
      <c r="E40" s="47"/>
      <c r="F40" s="47"/>
    </row>
    <row r="41" spans="1:6" x14ac:dyDescent="0.25">
      <c r="A41" s="28"/>
      <c r="B41" s="28"/>
      <c r="C41" s="28"/>
      <c r="D41" s="28"/>
      <c r="E41" s="28"/>
      <c r="F41" s="28"/>
    </row>
    <row r="42" spans="1:6" x14ac:dyDescent="0.25">
      <c r="A42" s="28"/>
      <c r="B42" s="28"/>
      <c r="C42" s="28"/>
      <c r="D42" s="28"/>
      <c r="E42" s="28"/>
      <c r="F42" s="28"/>
    </row>
    <row r="43" spans="1:6" x14ac:dyDescent="0.25">
      <c r="A43" s="46" t="s">
        <v>26</v>
      </c>
      <c r="B43" s="46"/>
      <c r="C43" s="28"/>
      <c r="D43" s="28"/>
      <c r="E43" s="28"/>
      <c r="F43" s="29" t="s">
        <v>11</v>
      </c>
    </row>
    <row r="44" spans="1:6" x14ac:dyDescent="0.25">
      <c r="A44" s="46" t="s">
        <v>29</v>
      </c>
      <c r="B44" s="46"/>
      <c r="C44" s="28"/>
      <c r="D44" s="28"/>
      <c r="E44" s="28"/>
      <c r="F44" s="29" t="s">
        <v>12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Fatima Maria Elisa Scroggins Ubri</cp:lastModifiedBy>
  <cp:lastPrinted>2025-02-11T15:59:16Z</cp:lastPrinted>
  <dcterms:created xsi:type="dcterms:W3CDTF">2018-05-02T13:48:18Z</dcterms:created>
  <dcterms:modified xsi:type="dcterms:W3CDTF">2026-05-08T16:39:32Z</dcterms:modified>
</cp:coreProperties>
</file>