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426496F3-B484-4A82-97A4-2C3C5F679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5" i="1" l="1"/>
  <c r="L265" i="1"/>
  <c r="K265" i="1"/>
  <c r="M264" i="1"/>
  <c r="L264" i="1"/>
  <c r="K264" i="1"/>
  <c r="D266" i="1"/>
  <c r="C266" i="1"/>
  <c r="H175" i="1"/>
  <c r="H191" i="1"/>
  <c r="H200" i="1"/>
  <c r="H207" i="1"/>
  <c r="M266" i="1" l="1"/>
  <c r="H208" i="1"/>
  <c r="G248" i="1"/>
  <c r="G221" i="1"/>
  <c r="F221" i="1"/>
  <c r="G154" i="1" l="1"/>
  <c r="L266" i="1" l="1"/>
  <c r="K266" i="1"/>
  <c r="J266" i="1"/>
  <c r="I266" i="1"/>
  <c r="H266" i="1"/>
  <c r="G266" i="1"/>
  <c r="F266" i="1"/>
  <c r="E266" i="1"/>
  <c r="H286" i="1" l="1"/>
  <c r="G125" i="1"/>
  <c r="G111" i="1"/>
  <c r="J80" i="1"/>
  <c r="H124" i="1" l="1"/>
  <c r="H123" i="1"/>
  <c r="H122" i="1"/>
  <c r="H121" i="1"/>
  <c r="K77" i="1"/>
  <c r="K78" i="1"/>
  <c r="K79" i="1"/>
  <c r="K76" i="1"/>
  <c r="H125" i="1" l="1"/>
  <c r="K80" i="1"/>
</calcChain>
</file>

<file path=xl/sharedStrings.xml><?xml version="1.0" encoding="utf-8"?>
<sst xmlns="http://schemas.openxmlformats.org/spreadsheetml/2006/main" count="690" uniqueCount="131">
  <si>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</si>
  <si>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</si>
  <si>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</si>
  <si>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</si>
  <si>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</si>
  <si>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</si>
  <si>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</si>
  <si>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</si>
  <si>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</si>
  <si>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</si>
  <si>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</si>
  <si>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</si>
  <si>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</si>
  <si>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</si>
  <si>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</si>
  <si>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</si>
  <si>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</si>
  <si>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</si>
  <si>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</si>
  <si>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</si>
  <si>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</si>
  <si>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</si>
  <si>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</si>
  <si>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</si>
  <si>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</si>
  <si>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</si>
  <si>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</si>
  <si>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</si>
  <si>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</si>
  <si>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</si>
  <si>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</si>
  <si>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</si>
  <si>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</si>
  <si>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</si>
  <si>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</si>
  <si>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</si>
  <si>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</si>
  <si>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</si>
  <si>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</si>
  <si>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Corrección de datos personales en el SUIR</t>
  </si>
  <si>
    <t>Corrección de datos personales en el SUIR a menor de edad</t>
  </si>
  <si>
    <t>Otras causas de quejas y reclamaciones menos frecuentes</t>
  </si>
  <si>
    <t>Sub-Total</t>
  </si>
  <si>
    <t>Afiliación de manera irregular a una ARS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</si>
  <si>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</si>
  <si>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</si>
  <si>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</si>
  <si>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</si>
  <si>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</si>
  <si>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</si>
  <si>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</si>
  <si>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</si>
  <si>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</si>
  <si>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</si>
  <si>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</si>
  <si>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</si>
  <si>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</si>
  <si>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</si>
  <si>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</si>
  <si>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</si>
  <si>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</si>
  <si>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Cobro de diferencia por encima de lo establecido en internamiento</t>
  </si>
  <si>
    <t>Cobro de diferencia por encima de lo establecido</t>
  </si>
  <si>
    <t>Denegación de prestaciones en especies a través del SRL</t>
  </si>
  <si>
    <t>Traspaso realizado de manera irregular a una ARS</t>
  </si>
  <si>
    <t>San Francisco de Macorís</t>
  </si>
  <si>
    <t>Punto GOB Colinas Centro (Santo Domingo Norte)</t>
  </si>
  <si>
    <t>Punto GOB Sambil (Distrito Nacional)</t>
  </si>
  <si>
    <t>Punto GOB Megacentro (Santo Domingo Este)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</si>
  <si>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</si>
  <si>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</si>
  <si>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Charlas, conferencias y conversatorios  sobre el Sistema Dominicano de la Seguridad Social presencial y/o virtual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</si>
  <si>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</si>
  <si>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</si>
  <si>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</si>
  <si>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</si>
  <si>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</si>
  <si>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</si>
  <si>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</si>
  <si>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</si>
  <si>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</si>
  <si>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</si>
  <si>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</si>
  <si>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</si>
  <si>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 xml:space="preserve">Elaborarción, Impresión de material promocional, didáctico y educativo (Sueltos, brochure, volantes, ABC, entre otros) Sobre el Sistema Dominicano de Seguridad Social. </t>
  </si>
  <si>
    <t>La Vega</t>
  </si>
  <si>
    <t>Bavaro</t>
  </si>
  <si>
    <t>Punto GOB La Sirena (Santiago)</t>
  </si>
  <si>
    <t>Punto GOB Expreso La Americas (Santo Domingo Este)</t>
  </si>
  <si>
    <t>TOTAL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</si>
  <si>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</si>
  <si>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</si>
  <si>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</si>
  <si>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 xml:space="preserve">                     Tipos de Seguros</t>
  </si>
  <si>
    <t xml:space="preserve"> San Pedro de Macorís</t>
  </si>
  <si>
    <t>San Juan De la Maguana</t>
  </si>
  <si>
    <t>Punto GOB Occidental  Mall (Santo Domingo Oeste)</t>
  </si>
  <si>
    <t>Solicitud de reactivación en el SUIR</t>
  </si>
  <si>
    <t>DIDA Central Distrito Nacional</t>
  </si>
  <si>
    <t>Punto GOB Occidental Mall (Santo Domingo Oeste)</t>
  </si>
  <si>
    <t>Traspaso realizado de manera irregular</t>
  </si>
  <si>
    <t>Reconocimiento de transferencia de fondos y/o devolución de aportes</t>
  </si>
  <si>
    <t>Participar en  ferias para promover  los derechos y beneficios de la Ley 87-01  que crea el SDSS y los servicios que ofrece la DIDA.</t>
  </si>
  <si>
    <t xml:space="preserve">Históricos de Descuentos Solicitados y Entregados a los Afiliados. </t>
  </si>
  <si>
    <t>Dida Cetral  Distrito Nacional</t>
  </si>
  <si>
    <t>Solicitud de cobertura exgratia y/o concesión de cobertura por parte de la ARLSS</t>
  </si>
  <si>
    <t>Inconformidad con el monto de pensión otorgada</t>
  </si>
  <si>
    <t>Consultas de Asesorías Médicas ofrecidas, Noviembre  2025</t>
  </si>
  <si>
    <t>Diplomados de seguridad social dirigido a diferentes sectores de la sociedad civil (jueces,abgados, periodistas, entre,oros) a través de la Escuela  de Seguridad Social de la DIDA.</t>
  </si>
  <si>
    <t>Diciembre 2025</t>
  </si>
  <si>
    <t>Solicitud de Asignación de NSS a mayor de edad</t>
  </si>
  <si>
    <t>Solicitud de inclusión de cédula en la base de datos del Sistema Dominicano de Seguridad Social de menor a mayor de edad</t>
  </si>
  <si>
    <t>Solicitud de asignación de NSS a menor de edad</t>
  </si>
  <si>
    <t>Solicitud de inclusión de cedula en la base de datos del Sistema Dominicano de Seguridad Social</t>
  </si>
  <si>
    <t>Retención de paciente en Prestadoras de Servicios de Salud</t>
  </si>
  <si>
    <t>Solicitud de carta de no cobertura en Prestadoras de Servicios de Salud en medicamentos de alto costo</t>
  </si>
  <si>
    <t>Solicitud de carta de no cobertura en Prestadoras de Servicios de Salud  en medicamentos ambulatorios</t>
  </si>
  <si>
    <t>Solicitud de carta de no cobertura en Prestadoras de Servicios de Salud de procedimientos</t>
  </si>
  <si>
    <t>Denegación de cobertura</t>
  </si>
  <si>
    <t>Denegación de cobertura del catálogo de procedimientos</t>
  </si>
  <si>
    <t>Tardanza en autorización de cobertura por parte de la ARS</t>
  </si>
  <si>
    <t>Tramite de asesoría legal sobre Seguro Familiar de Salud</t>
  </si>
  <si>
    <t>Denegación de cobertura del catálogo de medicamentos ambulatorios</t>
  </si>
  <si>
    <t xml:space="preserve">Solicitud de traspaso de CCI a reparto </t>
  </si>
  <si>
    <t>Tardanza en entrega de la pensión por vejez</t>
  </si>
  <si>
    <t>Tramite de asesoría legal sobre SVDS respecto a traspaso de CCI a reparto</t>
  </si>
  <si>
    <t>Denegación de devolución de aportes por estar afiliado en reparto</t>
  </si>
  <si>
    <t>Tramite de asesoría legal sobre seguro de riesgos laborales en prestaciones en especie</t>
  </si>
  <si>
    <t>Inconformidad en monto de pensión otorgada en SRL</t>
  </si>
  <si>
    <t>Cursos sobre el ABC de la seguridad social en base al acuerdo con la OISS</t>
  </si>
  <si>
    <t>Realizar Operativo Navidad 2025 que refuerce la presencia de la DIDA y el compromiso institucional con los afiliados del Sistema Dominicano de Seguridad Social (SDSS), orientando sobre  su acceso a derechos en salud durante la temporada navideña, especialmente frente a emergencias, accidentes de tránsito y situaciones de salud urgentes.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</si>
</sst>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right" vertical="top" wrapText="1" readingOrder="1"/>
    </xf>
    <xf numFmtId="0" fontId="23" fillId="3" borderId="1" xfId="0" applyFont="1" applyFill="1" applyBorder="1" applyAlignment="1">
      <alignment horizontal="right" wrapText="1" readingOrder="1"/>
    </xf>
    <xf numFmtId="0" fontId="23" fillId="0" borderId="1" xfId="0" applyFont="1" applyBorder="1" applyAlignment="1">
      <alignment horizontal="right" vertical="top" wrapText="1" readingOrder="1"/>
    </xf>
    <xf numFmtId="3" fontId="20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53.23 %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23</xdr:row>
      <xdr:rowOff>104775</xdr:rowOff>
    </xdr:from>
    <xdr:to>
      <xdr:col>6</xdr:col>
      <xdr:colOff>57150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76775"/>
          <a:ext cx="2371725" cy="433768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46.77 %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133350</xdr:colOff>
      <xdr:row>17</xdr:row>
      <xdr:rowOff>133350</xdr:rowOff>
    </xdr:from>
    <xdr:to>
      <xdr:col>5</xdr:col>
      <xdr:colOff>840105</xdr:colOff>
      <xdr:row>24</xdr:row>
      <xdr:rowOff>92075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56235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 baseline="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Diciembre </a:t>
          </a: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2025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155</xdr:row>
      <xdr:rowOff>161925</xdr:rowOff>
    </xdr:from>
    <xdr:to>
      <xdr:col>6</xdr:col>
      <xdr:colOff>1352551</xdr:colOff>
      <xdr:row>162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113</xdr:row>
      <xdr:rowOff>104775</xdr:rowOff>
    </xdr:from>
    <xdr:to>
      <xdr:col>6</xdr:col>
      <xdr:colOff>885825</xdr:colOff>
      <xdr:row>114</xdr:row>
      <xdr:rowOff>638175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2583775"/>
          <a:ext cx="49815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250</xdr:row>
      <xdr:rowOff>66675</xdr:rowOff>
    </xdr:from>
    <xdr:to>
      <xdr:col>9</xdr:col>
      <xdr:colOff>38100</xdr:colOff>
      <xdr:row>259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09"/>
  <sheetViews>
    <sheetView tabSelected="1" view="pageLayout" topLeftCell="B7" zoomScaleNormal="100" zoomScaleSheetLayoutView="86" workbookViewId="0">
      <selection activeCell="B276" sqref="B276:G276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8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65" t="s">
        <v>1</v>
      </c>
      <c r="C73" s="66"/>
      <c r="D73" s="66"/>
      <c r="E73" s="66"/>
      <c r="F73" s="66"/>
      <c r="G73" s="66"/>
      <c r="H73" s="66"/>
      <c r="I73" s="66"/>
      <c r="J73" s="66"/>
      <c r="K73" s="66"/>
    </row>
    <row r="74" spans="2:11" ht="15.75" x14ac:dyDescent="0.25">
      <c r="B74" s="67" t="s">
        <v>109</v>
      </c>
      <c r="C74" s="68"/>
      <c r="D74" s="68"/>
      <c r="E74" s="68"/>
      <c r="F74" s="68"/>
      <c r="G74" s="68"/>
      <c r="H74" s="68"/>
      <c r="I74" s="68"/>
      <c r="J74" s="68"/>
      <c r="K74" s="69"/>
    </row>
    <row r="75" spans="2:11" ht="15.75" customHeight="1" x14ac:dyDescent="0.25">
      <c r="B75" s="56" t="s">
        <v>93</v>
      </c>
      <c r="C75" s="57"/>
      <c r="D75" s="57"/>
      <c r="E75" s="57"/>
      <c r="F75" s="57"/>
      <c r="G75" s="57"/>
      <c r="H75" s="57"/>
      <c r="I75" s="58"/>
      <c r="J75" s="4" t="s">
        <v>3</v>
      </c>
      <c r="K75" s="5" t="s">
        <v>4</v>
      </c>
    </row>
    <row r="76" spans="2:11" ht="15.75" x14ac:dyDescent="0.25">
      <c r="B76" s="70" t="s">
        <v>5</v>
      </c>
      <c r="C76" s="70"/>
      <c r="D76" s="70"/>
      <c r="E76" s="70"/>
      <c r="F76" s="70"/>
      <c r="G76" s="70"/>
      <c r="H76" s="70"/>
      <c r="I76" s="70"/>
      <c r="J76" s="37">
        <v>38518.485347250098</v>
      </c>
      <c r="K76" s="6">
        <f>+J76/J80</f>
        <v>0.40787493617173459</v>
      </c>
    </row>
    <row r="77" spans="2:11" ht="15.75" x14ac:dyDescent="0.25">
      <c r="B77" s="70" t="s">
        <v>6</v>
      </c>
      <c r="C77" s="70"/>
      <c r="D77" s="70"/>
      <c r="E77" s="70"/>
      <c r="F77" s="70"/>
      <c r="G77" s="70"/>
      <c r="H77" s="70"/>
      <c r="I77" s="70"/>
      <c r="J77" s="37">
        <v>23141.293054997994</v>
      </c>
      <c r="K77" s="6">
        <f>+J77/J80</f>
        <v>0.24504477117017687</v>
      </c>
    </row>
    <row r="78" spans="2:11" ht="15.75" x14ac:dyDescent="0.25">
      <c r="B78" s="70" t="s">
        <v>7</v>
      </c>
      <c r="C78" s="70"/>
      <c r="D78" s="70"/>
      <c r="E78" s="70"/>
      <c r="F78" s="70"/>
      <c r="G78" s="70"/>
      <c r="H78" s="70"/>
      <c r="I78" s="70"/>
      <c r="J78" s="38">
        <v>32504.029706945003</v>
      </c>
      <c r="K78" s="6">
        <f>+J78/J80</f>
        <v>0.34418744461328721</v>
      </c>
    </row>
    <row r="79" spans="2:11" ht="15.75" x14ac:dyDescent="0.25">
      <c r="B79" s="70" t="s">
        <v>8</v>
      </c>
      <c r="C79" s="70"/>
      <c r="D79" s="70"/>
      <c r="E79" s="70"/>
      <c r="F79" s="70"/>
      <c r="G79" s="70"/>
      <c r="H79" s="70"/>
      <c r="I79" s="70"/>
      <c r="J79" s="38">
        <v>273.19189080690484</v>
      </c>
      <c r="K79" s="6">
        <f>+J79/J80</f>
        <v>2.8928480448013475E-3</v>
      </c>
    </row>
    <row r="80" spans="2:11" ht="15.75" x14ac:dyDescent="0.25">
      <c r="B80" s="59" t="s">
        <v>9</v>
      </c>
      <c r="C80" s="59"/>
      <c r="D80" s="59"/>
      <c r="E80" s="59"/>
      <c r="F80" s="59"/>
      <c r="G80" s="59"/>
      <c r="H80" s="59"/>
      <c r="I80" s="59"/>
      <c r="J80" s="7">
        <f>SUM(J76:J79)</f>
        <v>94437</v>
      </c>
      <c r="K80" s="8">
        <f>SUM(K76:K79)</f>
        <v>1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73" t="s">
        <v>12</v>
      </c>
      <c r="C85" s="73"/>
      <c r="D85" s="73"/>
      <c r="E85" s="73"/>
      <c r="F85" s="73"/>
      <c r="G85" s="73"/>
    </row>
    <row r="86" spans="2:7" ht="15.75" x14ac:dyDescent="0.25">
      <c r="B86" s="82" t="s">
        <v>109</v>
      </c>
      <c r="C86" s="82"/>
      <c r="D86" s="82"/>
      <c r="E86" s="82"/>
      <c r="F86" s="82"/>
      <c r="G86" s="82"/>
    </row>
    <row r="87" spans="2:7" ht="15.75" x14ac:dyDescent="0.25">
      <c r="B87" s="59" t="s">
        <v>13</v>
      </c>
      <c r="C87" s="59"/>
      <c r="D87" s="59"/>
      <c r="E87" s="59"/>
      <c r="F87" s="59"/>
      <c r="G87" s="5" t="s">
        <v>3</v>
      </c>
    </row>
    <row r="88" spans="2:7" ht="15.75" x14ac:dyDescent="0.25">
      <c r="B88" s="74" t="s">
        <v>104</v>
      </c>
      <c r="C88" s="75" t="s">
        <v>104</v>
      </c>
      <c r="D88" s="75" t="s">
        <v>104</v>
      </c>
      <c r="E88" s="75" t="s">
        <v>104</v>
      </c>
      <c r="F88" s="76" t="s">
        <v>104</v>
      </c>
      <c r="G88" s="106">
        <v>42215</v>
      </c>
    </row>
    <row r="89" spans="2:7" ht="15.75" x14ac:dyDescent="0.25">
      <c r="B89" s="74" t="s">
        <v>25</v>
      </c>
      <c r="C89" s="75" t="s">
        <v>25</v>
      </c>
      <c r="D89" s="75" t="s">
        <v>25</v>
      </c>
      <c r="E89" s="75" t="s">
        <v>25</v>
      </c>
      <c r="F89" s="76" t="s">
        <v>25</v>
      </c>
      <c r="G89" s="106">
        <v>7588</v>
      </c>
    </row>
    <row r="90" spans="2:7" ht="15.75" x14ac:dyDescent="0.25">
      <c r="B90" s="74" t="s">
        <v>94</v>
      </c>
      <c r="C90" s="75" t="s">
        <v>94</v>
      </c>
      <c r="D90" s="75" t="s">
        <v>94</v>
      </c>
      <c r="E90" s="75" t="s">
        <v>94</v>
      </c>
      <c r="F90" s="76" t="s">
        <v>94</v>
      </c>
      <c r="G90" s="106">
        <v>5323</v>
      </c>
    </row>
    <row r="91" spans="2:7" ht="15.75" x14ac:dyDescent="0.25">
      <c r="B91" s="74" t="s">
        <v>24</v>
      </c>
      <c r="C91" s="75" t="s">
        <v>24</v>
      </c>
      <c r="D91" s="75" t="s">
        <v>24</v>
      </c>
      <c r="E91" s="75" t="s">
        <v>24</v>
      </c>
      <c r="F91" s="76" t="s">
        <v>24</v>
      </c>
      <c r="G91" s="106">
        <v>4878</v>
      </c>
    </row>
    <row r="92" spans="2:7" ht="15.75" x14ac:dyDescent="0.25">
      <c r="B92" s="74" t="s">
        <v>85</v>
      </c>
      <c r="C92" s="75" t="s">
        <v>85</v>
      </c>
      <c r="D92" s="75" t="s">
        <v>85</v>
      </c>
      <c r="E92" s="75" t="s">
        <v>85</v>
      </c>
      <c r="F92" s="76" t="s">
        <v>85</v>
      </c>
      <c r="G92" s="106">
        <v>4813</v>
      </c>
    </row>
    <row r="93" spans="2:7" ht="15.75" x14ac:dyDescent="0.25">
      <c r="B93" s="74" t="s">
        <v>68</v>
      </c>
      <c r="C93" s="75" t="s">
        <v>68</v>
      </c>
      <c r="D93" s="75" t="s">
        <v>68</v>
      </c>
      <c r="E93" s="75" t="s">
        <v>68</v>
      </c>
      <c r="F93" s="76" t="s">
        <v>68</v>
      </c>
      <c r="G93" s="106">
        <v>3944</v>
      </c>
    </row>
    <row r="94" spans="2:7" ht="15.75" x14ac:dyDescent="0.25">
      <c r="B94" s="74" t="s">
        <v>65</v>
      </c>
      <c r="C94" s="75" t="s">
        <v>65</v>
      </c>
      <c r="D94" s="75" t="s">
        <v>65</v>
      </c>
      <c r="E94" s="75" t="s">
        <v>65</v>
      </c>
      <c r="F94" s="76" t="s">
        <v>65</v>
      </c>
      <c r="G94" s="106">
        <v>3881</v>
      </c>
    </row>
    <row r="95" spans="2:7" ht="15.75" x14ac:dyDescent="0.25">
      <c r="B95" s="74" t="s">
        <v>15</v>
      </c>
      <c r="C95" s="75" t="s">
        <v>15</v>
      </c>
      <c r="D95" s="75" t="s">
        <v>15</v>
      </c>
      <c r="E95" s="75" t="s">
        <v>15</v>
      </c>
      <c r="F95" s="76" t="s">
        <v>15</v>
      </c>
      <c r="G95" s="106">
        <v>2765</v>
      </c>
    </row>
    <row r="96" spans="2:7" ht="15.75" x14ac:dyDescent="0.25">
      <c r="B96" s="74" t="s">
        <v>14</v>
      </c>
      <c r="C96" s="75" t="s">
        <v>14</v>
      </c>
      <c r="D96" s="75" t="s">
        <v>14</v>
      </c>
      <c r="E96" s="75" t="s">
        <v>14</v>
      </c>
      <c r="F96" s="76" t="s">
        <v>14</v>
      </c>
      <c r="G96" s="106">
        <v>2651</v>
      </c>
    </row>
    <row r="97" spans="2:7" ht="15.75" x14ac:dyDescent="0.25">
      <c r="B97" s="74" t="s">
        <v>18</v>
      </c>
      <c r="C97" s="75" t="s">
        <v>18</v>
      </c>
      <c r="D97" s="75" t="s">
        <v>18</v>
      </c>
      <c r="E97" s="75" t="s">
        <v>18</v>
      </c>
      <c r="F97" s="76" t="s">
        <v>18</v>
      </c>
      <c r="G97" s="106">
        <v>2350</v>
      </c>
    </row>
    <row r="98" spans="2:7" ht="15.75" x14ac:dyDescent="0.25">
      <c r="B98" s="74" t="s">
        <v>16</v>
      </c>
      <c r="C98" s="75" t="s">
        <v>16</v>
      </c>
      <c r="D98" s="75" t="s">
        <v>16</v>
      </c>
      <c r="E98" s="75" t="s">
        <v>16</v>
      </c>
      <c r="F98" s="76" t="s">
        <v>16</v>
      </c>
      <c r="G98" s="106">
        <v>2102</v>
      </c>
    </row>
    <row r="99" spans="2:7" ht="15.75" x14ac:dyDescent="0.25">
      <c r="B99" s="74" t="s">
        <v>26</v>
      </c>
      <c r="C99" s="75" t="s">
        <v>26</v>
      </c>
      <c r="D99" s="75" t="s">
        <v>26</v>
      </c>
      <c r="E99" s="75" t="s">
        <v>26</v>
      </c>
      <c r="F99" s="76" t="s">
        <v>26</v>
      </c>
      <c r="G99" s="106">
        <v>2052</v>
      </c>
    </row>
    <row r="100" spans="2:7" ht="15.75" x14ac:dyDescent="0.25">
      <c r="B100" s="74" t="s">
        <v>17</v>
      </c>
      <c r="C100" s="75" t="s">
        <v>17</v>
      </c>
      <c r="D100" s="75" t="s">
        <v>17</v>
      </c>
      <c r="E100" s="75" t="s">
        <v>17</v>
      </c>
      <c r="F100" s="76" t="s">
        <v>17</v>
      </c>
      <c r="G100" s="106">
        <v>1892</v>
      </c>
    </row>
    <row r="101" spans="2:7" ht="15.75" x14ac:dyDescent="0.25">
      <c r="B101" s="74" t="s">
        <v>67</v>
      </c>
      <c r="C101" s="75" t="s">
        <v>67</v>
      </c>
      <c r="D101" s="75" t="s">
        <v>67</v>
      </c>
      <c r="E101" s="75" t="s">
        <v>67</v>
      </c>
      <c r="F101" s="76" t="s">
        <v>67</v>
      </c>
      <c r="G101" s="106">
        <v>1782</v>
      </c>
    </row>
    <row r="102" spans="2:7" ht="15.75" x14ac:dyDescent="0.25">
      <c r="B102" s="74" t="s">
        <v>95</v>
      </c>
      <c r="C102" s="75" t="s">
        <v>95</v>
      </c>
      <c r="D102" s="75" t="s">
        <v>95</v>
      </c>
      <c r="E102" s="75" t="s">
        <v>95</v>
      </c>
      <c r="F102" s="76" t="s">
        <v>95</v>
      </c>
      <c r="G102" s="106">
        <v>1677</v>
      </c>
    </row>
    <row r="103" spans="2:7" ht="15.75" x14ac:dyDescent="0.25">
      <c r="B103" s="74" t="s">
        <v>87</v>
      </c>
      <c r="C103" s="75" t="s">
        <v>87</v>
      </c>
      <c r="D103" s="75" t="s">
        <v>87</v>
      </c>
      <c r="E103" s="75" t="s">
        <v>87</v>
      </c>
      <c r="F103" s="76" t="s">
        <v>87</v>
      </c>
      <c r="G103" s="106">
        <v>951</v>
      </c>
    </row>
    <row r="104" spans="2:7" ht="15.75" x14ac:dyDescent="0.25">
      <c r="B104" s="74" t="s">
        <v>19</v>
      </c>
      <c r="C104" s="75" t="s">
        <v>19</v>
      </c>
      <c r="D104" s="75" t="s">
        <v>19</v>
      </c>
      <c r="E104" s="75" t="s">
        <v>19</v>
      </c>
      <c r="F104" s="76" t="s">
        <v>19</v>
      </c>
      <c r="G104" s="106">
        <v>784</v>
      </c>
    </row>
    <row r="105" spans="2:7" ht="15.75" x14ac:dyDescent="0.25">
      <c r="B105" s="74" t="s">
        <v>58</v>
      </c>
      <c r="C105" s="75" t="s">
        <v>58</v>
      </c>
      <c r="D105" s="75" t="s">
        <v>58</v>
      </c>
      <c r="E105" s="75" t="s">
        <v>58</v>
      </c>
      <c r="F105" s="76" t="s">
        <v>58</v>
      </c>
      <c r="G105" s="106">
        <v>720</v>
      </c>
    </row>
    <row r="106" spans="2:7" ht="15.75" x14ac:dyDescent="0.25">
      <c r="B106" s="74" t="s">
        <v>96</v>
      </c>
      <c r="C106" s="75" t="s">
        <v>96</v>
      </c>
      <c r="D106" s="75" t="s">
        <v>96</v>
      </c>
      <c r="E106" s="75" t="s">
        <v>96</v>
      </c>
      <c r="F106" s="76" t="s">
        <v>96</v>
      </c>
      <c r="G106" s="106">
        <v>605</v>
      </c>
    </row>
    <row r="107" spans="2:7" ht="15.75" x14ac:dyDescent="0.25">
      <c r="B107" s="74" t="s">
        <v>60</v>
      </c>
      <c r="C107" s="75" t="s">
        <v>60</v>
      </c>
      <c r="D107" s="75" t="s">
        <v>60</v>
      </c>
      <c r="E107" s="75" t="s">
        <v>60</v>
      </c>
      <c r="F107" s="76" t="s">
        <v>60</v>
      </c>
      <c r="G107" s="106">
        <v>558</v>
      </c>
    </row>
    <row r="108" spans="2:7" ht="15.75" x14ac:dyDescent="0.25">
      <c r="B108" s="74" t="s">
        <v>59</v>
      </c>
      <c r="C108" s="75" t="s">
        <v>59</v>
      </c>
      <c r="D108" s="75" t="s">
        <v>59</v>
      </c>
      <c r="E108" s="75" t="s">
        <v>59</v>
      </c>
      <c r="F108" s="76" t="s">
        <v>59</v>
      </c>
      <c r="G108" s="106">
        <v>498</v>
      </c>
    </row>
    <row r="109" spans="2:7" ht="15.75" x14ac:dyDescent="0.25">
      <c r="B109" s="74" t="s">
        <v>66</v>
      </c>
      <c r="C109" s="75" t="s">
        <v>66</v>
      </c>
      <c r="D109" s="75" t="s">
        <v>66</v>
      </c>
      <c r="E109" s="75" t="s">
        <v>66</v>
      </c>
      <c r="F109" s="76" t="s">
        <v>66</v>
      </c>
      <c r="G109" s="106">
        <v>218</v>
      </c>
    </row>
    <row r="110" spans="2:7" ht="15.75" x14ac:dyDescent="0.25">
      <c r="B110" s="74" t="s">
        <v>88</v>
      </c>
      <c r="C110" s="75" t="s">
        <v>88</v>
      </c>
      <c r="D110" s="75" t="s">
        <v>88</v>
      </c>
      <c r="E110" s="75" t="s">
        <v>88</v>
      </c>
      <c r="F110" s="76" t="s">
        <v>88</v>
      </c>
      <c r="G110" s="106">
        <v>190</v>
      </c>
    </row>
    <row r="111" spans="2:7" x14ac:dyDescent="0.25">
      <c r="B111" s="91" t="s">
        <v>9</v>
      </c>
      <c r="C111" s="91"/>
      <c r="D111" s="91"/>
      <c r="E111" s="91"/>
      <c r="F111" s="91"/>
      <c r="G111" s="12">
        <f>SUM(G88:G110)</f>
        <v>94437</v>
      </c>
    </row>
    <row r="112" spans="2:7" ht="15.75" x14ac:dyDescent="0.25">
      <c r="B112" s="9" t="s">
        <v>10</v>
      </c>
      <c r="C112" s="10"/>
    </row>
    <row r="114" spans="2:8" ht="67.5" customHeight="1" x14ac:dyDescent="0.25"/>
    <row r="115" spans="2:8" ht="67.5" customHeight="1" x14ac:dyDescent="0.25"/>
    <row r="116" spans="2:8" ht="18.75" x14ac:dyDescent="0.25">
      <c r="B116" s="13" t="s">
        <v>20</v>
      </c>
    </row>
    <row r="118" spans="2:8" ht="15.75" x14ac:dyDescent="0.25">
      <c r="B118" s="73" t="s">
        <v>21</v>
      </c>
      <c r="C118" s="73"/>
      <c r="D118" s="73"/>
      <c r="E118" s="73"/>
      <c r="F118" s="73"/>
      <c r="G118" s="73"/>
      <c r="H118" s="73"/>
    </row>
    <row r="119" spans="2:8" ht="15.75" x14ac:dyDescent="0.25">
      <c r="B119" s="78" t="s">
        <v>109</v>
      </c>
      <c r="C119" s="78"/>
      <c r="D119" s="78"/>
      <c r="E119" s="78"/>
      <c r="F119" s="78"/>
      <c r="G119" s="78"/>
      <c r="H119" s="78"/>
    </row>
    <row r="120" spans="2:8" ht="15.75" customHeight="1" x14ac:dyDescent="0.25">
      <c r="B120" s="59" t="s">
        <v>2</v>
      </c>
      <c r="C120" s="59"/>
      <c r="D120" s="59"/>
      <c r="E120" s="59"/>
      <c r="F120" s="59"/>
      <c r="G120" s="4" t="s">
        <v>3</v>
      </c>
      <c r="H120" s="5" t="s">
        <v>4</v>
      </c>
    </row>
    <row r="121" spans="2:8" ht="15.75" x14ac:dyDescent="0.25">
      <c r="B121" s="81" t="s">
        <v>5</v>
      </c>
      <c r="C121" s="81" t="s">
        <v>5</v>
      </c>
      <c r="D121" s="81" t="s">
        <v>5</v>
      </c>
      <c r="E121" s="81" t="s">
        <v>5</v>
      </c>
      <c r="F121" s="81" t="s">
        <v>5</v>
      </c>
      <c r="G121" s="38">
        <v>625</v>
      </c>
      <c r="H121" s="6">
        <f>+G121/G125</f>
        <v>0.44138418079096048</v>
      </c>
    </row>
    <row r="122" spans="2:8" ht="15.75" x14ac:dyDescent="0.25">
      <c r="B122" s="81" t="s">
        <v>6</v>
      </c>
      <c r="C122" s="81" t="s">
        <v>6</v>
      </c>
      <c r="D122" s="81" t="s">
        <v>6</v>
      </c>
      <c r="E122" s="81" t="s">
        <v>6</v>
      </c>
      <c r="F122" s="81" t="s">
        <v>6</v>
      </c>
      <c r="G122" s="37">
        <v>487</v>
      </c>
      <c r="H122" s="6">
        <f>+G122/G125</f>
        <v>0.34392655367231639</v>
      </c>
    </row>
    <row r="123" spans="2:8" ht="15.75" x14ac:dyDescent="0.25">
      <c r="B123" s="81" t="s">
        <v>7</v>
      </c>
      <c r="C123" s="81" t="s">
        <v>7</v>
      </c>
      <c r="D123" s="81" t="s">
        <v>7</v>
      </c>
      <c r="E123" s="81" t="s">
        <v>7</v>
      </c>
      <c r="F123" s="81" t="s">
        <v>7</v>
      </c>
      <c r="G123" s="37">
        <v>296</v>
      </c>
      <c r="H123" s="6">
        <f>+G123/G125</f>
        <v>0.20903954802259886</v>
      </c>
    </row>
    <row r="124" spans="2:8" ht="15.75" x14ac:dyDescent="0.25">
      <c r="B124" s="81" t="s">
        <v>8</v>
      </c>
      <c r="C124" s="81" t="s">
        <v>8</v>
      </c>
      <c r="D124" s="81" t="s">
        <v>8</v>
      </c>
      <c r="E124" s="81" t="s">
        <v>8</v>
      </c>
      <c r="F124" s="81" t="s">
        <v>8</v>
      </c>
      <c r="G124" s="39">
        <v>8</v>
      </c>
      <c r="H124" s="6">
        <f>+G124/G125</f>
        <v>5.6497175141242938E-3</v>
      </c>
    </row>
    <row r="125" spans="2:8" ht="15.75" x14ac:dyDescent="0.25">
      <c r="B125" s="91" t="s">
        <v>9</v>
      </c>
      <c r="C125" s="91"/>
      <c r="D125" s="91"/>
      <c r="E125" s="91"/>
      <c r="F125" s="91"/>
      <c r="G125" s="7">
        <f>SUM(G121:G124)</f>
        <v>1416</v>
      </c>
      <c r="H125" s="8">
        <f>SUM(H121:H124)</f>
        <v>0.99999999999999989</v>
      </c>
    </row>
    <row r="126" spans="2:8" ht="15.75" x14ac:dyDescent="0.25">
      <c r="B126" s="9" t="s">
        <v>10</v>
      </c>
      <c r="C126" s="10"/>
      <c r="D126" s="10"/>
    </row>
    <row r="128" spans="2:8" ht="15.75" x14ac:dyDescent="0.25">
      <c r="B128" s="73" t="s">
        <v>22</v>
      </c>
      <c r="C128" s="73"/>
      <c r="D128" s="73"/>
      <c r="E128" s="73"/>
      <c r="F128" s="73"/>
      <c r="G128" s="73"/>
    </row>
    <row r="129" spans="2:7" ht="15.75" x14ac:dyDescent="0.25">
      <c r="B129" s="78" t="s">
        <v>109</v>
      </c>
      <c r="C129" s="78"/>
      <c r="D129" s="78"/>
      <c r="E129" s="78"/>
      <c r="F129" s="78"/>
      <c r="G129" s="78"/>
    </row>
    <row r="130" spans="2:7" ht="15.75" x14ac:dyDescent="0.25">
      <c r="B130" s="59" t="s">
        <v>23</v>
      </c>
      <c r="C130" s="59"/>
      <c r="D130" s="59"/>
      <c r="E130" s="59"/>
      <c r="F130" s="59"/>
      <c r="G130" s="14" t="s">
        <v>3</v>
      </c>
    </row>
    <row r="131" spans="2:7" ht="15.75" x14ac:dyDescent="0.25">
      <c r="B131" s="81" t="s">
        <v>98</v>
      </c>
      <c r="C131" s="81" t="s">
        <v>98</v>
      </c>
      <c r="D131" s="81" t="s">
        <v>98</v>
      </c>
      <c r="E131" s="81" t="s">
        <v>98</v>
      </c>
      <c r="F131" s="81" t="s">
        <v>98</v>
      </c>
      <c r="G131" s="38">
        <v>791</v>
      </c>
    </row>
    <row r="132" spans="2:7" ht="15.75" x14ac:dyDescent="0.25">
      <c r="B132" s="81" t="s">
        <v>25</v>
      </c>
      <c r="C132" s="81" t="s">
        <v>25</v>
      </c>
      <c r="D132" s="81" t="s">
        <v>25</v>
      </c>
      <c r="E132" s="81" t="s">
        <v>25</v>
      </c>
      <c r="F132" s="81" t="s">
        <v>25</v>
      </c>
      <c r="G132" s="40">
        <v>91</v>
      </c>
    </row>
    <row r="133" spans="2:7" ht="15.75" x14ac:dyDescent="0.25">
      <c r="B133" s="81" t="s">
        <v>24</v>
      </c>
      <c r="C133" s="81" t="s">
        <v>24</v>
      </c>
      <c r="D133" s="81" t="s">
        <v>24</v>
      </c>
      <c r="E133" s="81" t="s">
        <v>24</v>
      </c>
      <c r="F133" s="81" t="s">
        <v>24</v>
      </c>
      <c r="G133" s="38">
        <v>73</v>
      </c>
    </row>
    <row r="134" spans="2:7" ht="15.75" x14ac:dyDescent="0.25">
      <c r="B134" s="81" t="s">
        <v>85</v>
      </c>
      <c r="C134" s="81" t="s">
        <v>85</v>
      </c>
      <c r="D134" s="81" t="s">
        <v>85</v>
      </c>
      <c r="E134" s="81" t="s">
        <v>85</v>
      </c>
      <c r="F134" s="81" t="s">
        <v>85</v>
      </c>
      <c r="G134" s="40">
        <v>65</v>
      </c>
    </row>
    <row r="135" spans="2:7" ht="15.75" x14ac:dyDescent="0.25">
      <c r="B135" s="81" t="s">
        <v>68</v>
      </c>
      <c r="C135" s="81" t="s">
        <v>68</v>
      </c>
      <c r="D135" s="81" t="s">
        <v>68</v>
      </c>
      <c r="E135" s="81" t="s">
        <v>68</v>
      </c>
      <c r="F135" s="81" t="s">
        <v>68</v>
      </c>
      <c r="G135" s="40">
        <v>59</v>
      </c>
    </row>
    <row r="136" spans="2:7" ht="15.75" x14ac:dyDescent="0.25">
      <c r="B136" s="81" t="s">
        <v>26</v>
      </c>
      <c r="C136" s="81" t="s">
        <v>26</v>
      </c>
      <c r="D136" s="81" t="s">
        <v>26</v>
      </c>
      <c r="E136" s="81" t="s">
        <v>26</v>
      </c>
      <c r="F136" s="81" t="s">
        <v>26</v>
      </c>
      <c r="G136" s="40">
        <v>46</v>
      </c>
    </row>
    <row r="137" spans="2:7" ht="15.75" x14ac:dyDescent="0.25">
      <c r="B137" s="81" t="s">
        <v>57</v>
      </c>
      <c r="C137" s="81" t="s">
        <v>57</v>
      </c>
      <c r="D137" s="81" t="s">
        <v>57</v>
      </c>
      <c r="E137" s="81" t="s">
        <v>57</v>
      </c>
      <c r="F137" s="81" t="s">
        <v>57</v>
      </c>
      <c r="G137" s="40">
        <v>41</v>
      </c>
    </row>
    <row r="138" spans="2:7" ht="15.75" x14ac:dyDescent="0.25">
      <c r="B138" s="81" t="s">
        <v>17</v>
      </c>
      <c r="C138" s="81" t="s">
        <v>17</v>
      </c>
      <c r="D138" s="81" t="s">
        <v>17</v>
      </c>
      <c r="E138" s="81" t="s">
        <v>17</v>
      </c>
      <c r="F138" s="81" t="s">
        <v>17</v>
      </c>
      <c r="G138" s="40">
        <v>35</v>
      </c>
    </row>
    <row r="139" spans="2:7" ht="15.75" x14ac:dyDescent="0.25">
      <c r="B139" s="81" t="s">
        <v>18</v>
      </c>
      <c r="C139" s="81" t="s">
        <v>18</v>
      </c>
      <c r="D139" s="81" t="s">
        <v>18</v>
      </c>
      <c r="E139" s="81" t="s">
        <v>18</v>
      </c>
      <c r="F139" s="81" t="s">
        <v>18</v>
      </c>
      <c r="G139" s="38">
        <v>34</v>
      </c>
    </row>
    <row r="140" spans="2:7" ht="15.75" x14ac:dyDescent="0.25">
      <c r="B140" s="81" t="s">
        <v>16</v>
      </c>
      <c r="C140" s="81" t="s">
        <v>16</v>
      </c>
      <c r="D140" s="81" t="s">
        <v>16</v>
      </c>
      <c r="E140" s="81" t="s">
        <v>16</v>
      </c>
      <c r="F140" s="81" t="s">
        <v>16</v>
      </c>
      <c r="G140" s="40">
        <v>29</v>
      </c>
    </row>
    <row r="141" spans="2:7" ht="15.75" x14ac:dyDescent="0.25">
      <c r="B141" s="81" t="s">
        <v>15</v>
      </c>
      <c r="C141" s="81" t="s">
        <v>15</v>
      </c>
      <c r="D141" s="81" t="s">
        <v>15</v>
      </c>
      <c r="E141" s="81" t="s">
        <v>15</v>
      </c>
      <c r="F141" s="81" t="s">
        <v>15</v>
      </c>
      <c r="G141" s="38">
        <v>26</v>
      </c>
    </row>
    <row r="142" spans="2:7" ht="15.75" x14ac:dyDescent="0.25">
      <c r="B142" s="81" t="s">
        <v>67</v>
      </c>
      <c r="C142" s="81" t="s">
        <v>67</v>
      </c>
      <c r="D142" s="81" t="s">
        <v>67</v>
      </c>
      <c r="E142" s="81" t="s">
        <v>67</v>
      </c>
      <c r="F142" s="81" t="s">
        <v>67</v>
      </c>
      <c r="G142" s="40">
        <v>26</v>
      </c>
    </row>
    <row r="143" spans="2:7" ht="15.75" x14ac:dyDescent="0.25">
      <c r="B143" s="81" t="s">
        <v>65</v>
      </c>
      <c r="C143" s="81" t="s">
        <v>65</v>
      </c>
      <c r="D143" s="81" t="s">
        <v>65</v>
      </c>
      <c r="E143" s="81" t="s">
        <v>65</v>
      </c>
      <c r="F143" s="81" t="s">
        <v>65</v>
      </c>
      <c r="G143" s="40">
        <v>22</v>
      </c>
    </row>
    <row r="144" spans="2:7" ht="15.75" x14ac:dyDescent="0.25">
      <c r="B144" s="81" t="s">
        <v>86</v>
      </c>
      <c r="C144" s="81" t="s">
        <v>86</v>
      </c>
      <c r="D144" s="81" t="s">
        <v>86</v>
      </c>
      <c r="E144" s="81" t="s">
        <v>86</v>
      </c>
      <c r="F144" s="81" t="s">
        <v>86</v>
      </c>
      <c r="G144" s="40">
        <v>22</v>
      </c>
    </row>
    <row r="145" spans="2:7" ht="15.75" x14ac:dyDescent="0.25">
      <c r="B145" s="81" t="s">
        <v>14</v>
      </c>
      <c r="C145" s="81" t="s">
        <v>14</v>
      </c>
      <c r="D145" s="81" t="s">
        <v>14</v>
      </c>
      <c r="E145" s="81" t="s">
        <v>14</v>
      </c>
      <c r="F145" s="81" t="s">
        <v>14</v>
      </c>
      <c r="G145" s="40">
        <v>13</v>
      </c>
    </row>
    <row r="146" spans="2:7" ht="15.75" x14ac:dyDescent="0.25">
      <c r="B146" s="81" t="s">
        <v>87</v>
      </c>
      <c r="C146" s="81" t="s">
        <v>87</v>
      </c>
      <c r="D146" s="81" t="s">
        <v>87</v>
      </c>
      <c r="E146" s="81" t="s">
        <v>87</v>
      </c>
      <c r="F146" s="81" t="s">
        <v>87</v>
      </c>
      <c r="G146" s="40">
        <v>11</v>
      </c>
    </row>
    <row r="147" spans="2:7" ht="15.75" x14ac:dyDescent="0.25">
      <c r="B147" s="81" t="s">
        <v>60</v>
      </c>
      <c r="C147" s="81" t="s">
        <v>60</v>
      </c>
      <c r="D147" s="81" t="s">
        <v>60</v>
      </c>
      <c r="E147" s="81" t="s">
        <v>60</v>
      </c>
      <c r="F147" s="81" t="s">
        <v>60</v>
      </c>
      <c r="G147" s="38">
        <v>11</v>
      </c>
    </row>
    <row r="148" spans="2:7" ht="15.75" x14ac:dyDescent="0.25">
      <c r="B148" s="81" t="s">
        <v>27</v>
      </c>
      <c r="C148" s="81" t="s">
        <v>27</v>
      </c>
      <c r="D148" s="81" t="s">
        <v>27</v>
      </c>
      <c r="E148" s="81" t="s">
        <v>27</v>
      </c>
      <c r="F148" s="81" t="s">
        <v>27</v>
      </c>
      <c r="G148" s="40">
        <v>8</v>
      </c>
    </row>
    <row r="149" spans="2:7" ht="15.75" x14ac:dyDescent="0.25">
      <c r="B149" s="81" t="s">
        <v>59</v>
      </c>
      <c r="C149" s="81" t="s">
        <v>59</v>
      </c>
      <c r="D149" s="81" t="s">
        <v>59</v>
      </c>
      <c r="E149" s="81" t="s">
        <v>59</v>
      </c>
      <c r="F149" s="81" t="s">
        <v>59</v>
      </c>
      <c r="G149" s="40">
        <v>6</v>
      </c>
    </row>
    <row r="150" spans="2:7" ht="15.75" x14ac:dyDescent="0.25">
      <c r="B150" s="81" t="s">
        <v>66</v>
      </c>
      <c r="C150" s="81" t="s">
        <v>66</v>
      </c>
      <c r="D150" s="81" t="s">
        <v>66</v>
      </c>
      <c r="E150" s="81" t="s">
        <v>66</v>
      </c>
      <c r="F150" s="81" t="s">
        <v>66</v>
      </c>
      <c r="G150" s="40">
        <v>5</v>
      </c>
    </row>
    <row r="151" spans="2:7" ht="15.75" x14ac:dyDescent="0.25">
      <c r="B151" s="81" t="s">
        <v>19</v>
      </c>
      <c r="C151" s="81" t="s">
        <v>19</v>
      </c>
      <c r="D151" s="81" t="s">
        <v>19</v>
      </c>
      <c r="E151" s="81" t="s">
        <v>19</v>
      </c>
      <c r="F151" s="81" t="s">
        <v>19</v>
      </c>
      <c r="G151" s="37">
        <v>1</v>
      </c>
    </row>
    <row r="152" spans="2:7" ht="15.75" x14ac:dyDescent="0.25">
      <c r="B152" s="81" t="s">
        <v>99</v>
      </c>
      <c r="C152" s="81" t="s">
        <v>99</v>
      </c>
      <c r="D152" s="81" t="s">
        <v>99</v>
      </c>
      <c r="E152" s="81" t="s">
        <v>99</v>
      </c>
      <c r="F152" s="81" t="s">
        <v>99</v>
      </c>
      <c r="G152" s="40">
        <v>1</v>
      </c>
    </row>
    <row r="153" spans="2:7" ht="15.75" x14ac:dyDescent="0.25">
      <c r="B153" s="81" t="s">
        <v>88</v>
      </c>
      <c r="C153" s="81" t="s">
        <v>88</v>
      </c>
      <c r="D153" s="81" t="s">
        <v>88</v>
      </c>
      <c r="E153" s="81" t="s">
        <v>88</v>
      </c>
      <c r="F153" s="81" t="s">
        <v>88</v>
      </c>
      <c r="G153" s="37">
        <v>0</v>
      </c>
    </row>
    <row r="154" spans="2:7" ht="15.75" x14ac:dyDescent="0.25">
      <c r="B154" s="92" t="s">
        <v>89</v>
      </c>
      <c r="C154" s="93"/>
      <c r="D154" s="93"/>
      <c r="E154" s="93"/>
      <c r="F154" s="94"/>
      <c r="G154" s="15">
        <f>SUM(G131:G153)</f>
        <v>1416</v>
      </c>
    </row>
    <row r="155" spans="2:7" ht="15.75" x14ac:dyDescent="0.25">
      <c r="B155" s="9" t="s">
        <v>10</v>
      </c>
      <c r="C155" s="10"/>
      <c r="D155" s="11"/>
    </row>
    <row r="156" spans="2:7" ht="15.75" x14ac:dyDescent="0.25">
      <c r="B156" s="9"/>
      <c r="C156" s="10"/>
      <c r="D156" s="11"/>
    </row>
    <row r="157" spans="2:7" ht="15.75" x14ac:dyDescent="0.25">
      <c r="B157" s="9"/>
      <c r="C157" s="10"/>
      <c r="D157" s="11"/>
    </row>
    <row r="158" spans="2:7" ht="15.75" x14ac:dyDescent="0.25">
      <c r="B158" s="9"/>
      <c r="C158" s="10"/>
      <c r="D158" s="11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8" ht="15.75" x14ac:dyDescent="0.25">
      <c r="B161" s="9"/>
      <c r="C161" s="10"/>
      <c r="D161" s="11"/>
    </row>
    <row r="164" spans="2:8" ht="15.75" x14ac:dyDescent="0.25">
      <c r="B164" s="73" t="s">
        <v>37</v>
      </c>
      <c r="C164" s="73"/>
      <c r="D164" s="73"/>
      <c r="E164" s="73"/>
      <c r="F164" s="73"/>
      <c r="G164" s="73"/>
      <c r="H164" s="73"/>
    </row>
    <row r="165" spans="2:8" ht="15.75" x14ac:dyDescent="0.25">
      <c r="B165" s="78" t="s">
        <v>109</v>
      </c>
      <c r="C165" s="78"/>
      <c r="D165" s="78"/>
      <c r="E165" s="78"/>
      <c r="F165" s="78"/>
      <c r="G165" s="78"/>
      <c r="H165" s="36"/>
    </row>
    <row r="166" spans="2:8" ht="15.75" customHeight="1" x14ac:dyDescent="0.25">
      <c r="B166" s="92" t="s">
        <v>38</v>
      </c>
      <c r="C166" s="93"/>
      <c r="D166" s="93"/>
      <c r="E166" s="93"/>
      <c r="F166" s="93"/>
      <c r="G166" s="94"/>
      <c r="H166" s="20" t="s">
        <v>3</v>
      </c>
    </row>
    <row r="167" spans="2:8" ht="15.75" x14ac:dyDescent="0.25">
      <c r="B167" s="51" t="s">
        <v>110</v>
      </c>
      <c r="C167" s="52" t="s">
        <v>110</v>
      </c>
      <c r="D167" s="52" t="s">
        <v>110</v>
      </c>
      <c r="E167" s="52" t="s">
        <v>110</v>
      </c>
      <c r="F167" s="52" t="s">
        <v>110</v>
      </c>
      <c r="G167" s="53" t="s">
        <v>110</v>
      </c>
      <c r="H167" s="43">
        <v>270</v>
      </c>
    </row>
    <row r="168" spans="2:8" ht="15.75" x14ac:dyDescent="0.25">
      <c r="B168" s="51" t="s">
        <v>39</v>
      </c>
      <c r="C168" s="52" t="s">
        <v>39</v>
      </c>
      <c r="D168" s="52" t="s">
        <v>39</v>
      </c>
      <c r="E168" s="52" t="s">
        <v>39</v>
      </c>
      <c r="F168" s="52" t="s">
        <v>39</v>
      </c>
      <c r="G168" s="53" t="s">
        <v>39</v>
      </c>
      <c r="H168" s="43">
        <v>107</v>
      </c>
    </row>
    <row r="169" spans="2:8" ht="15.75" x14ac:dyDescent="0.25">
      <c r="B169" s="51" t="s">
        <v>111</v>
      </c>
      <c r="C169" s="52" t="s">
        <v>111</v>
      </c>
      <c r="D169" s="52" t="s">
        <v>111</v>
      </c>
      <c r="E169" s="52" t="s">
        <v>111</v>
      </c>
      <c r="F169" s="52" t="s">
        <v>111</v>
      </c>
      <c r="G169" s="53" t="s">
        <v>111</v>
      </c>
      <c r="H169" s="44">
        <v>88</v>
      </c>
    </row>
    <row r="170" spans="2:8" ht="15.75" x14ac:dyDescent="0.25">
      <c r="B170" s="51" t="s">
        <v>97</v>
      </c>
      <c r="C170" s="52" t="s">
        <v>97</v>
      </c>
      <c r="D170" s="52" t="s">
        <v>97</v>
      </c>
      <c r="E170" s="52" t="s">
        <v>97</v>
      </c>
      <c r="F170" s="52" t="s">
        <v>97</v>
      </c>
      <c r="G170" s="53" t="s">
        <v>97</v>
      </c>
      <c r="H170" s="43">
        <v>61</v>
      </c>
    </row>
    <row r="171" spans="2:8" ht="15.75" x14ac:dyDescent="0.25">
      <c r="B171" s="51" t="s">
        <v>112</v>
      </c>
      <c r="C171" s="52" t="s">
        <v>112</v>
      </c>
      <c r="D171" s="52" t="s">
        <v>112</v>
      </c>
      <c r="E171" s="52" t="s">
        <v>112</v>
      </c>
      <c r="F171" s="52" t="s">
        <v>112</v>
      </c>
      <c r="G171" s="53" t="s">
        <v>112</v>
      </c>
      <c r="H171" s="43">
        <v>26</v>
      </c>
    </row>
    <row r="172" spans="2:8" ht="15.75" x14ac:dyDescent="0.25">
      <c r="B172" s="51" t="s">
        <v>40</v>
      </c>
      <c r="C172" s="52" t="s">
        <v>40</v>
      </c>
      <c r="D172" s="52" t="s">
        <v>40</v>
      </c>
      <c r="E172" s="52" t="s">
        <v>40</v>
      </c>
      <c r="F172" s="52" t="s">
        <v>40</v>
      </c>
      <c r="G172" s="53" t="s">
        <v>40</v>
      </c>
      <c r="H172" s="43">
        <v>24</v>
      </c>
    </row>
    <row r="173" spans="2:8" ht="15.75" x14ac:dyDescent="0.25">
      <c r="B173" s="51" t="s">
        <v>113</v>
      </c>
      <c r="C173" s="52" t="s">
        <v>113</v>
      </c>
      <c r="D173" s="52" t="s">
        <v>113</v>
      </c>
      <c r="E173" s="52" t="s">
        <v>113</v>
      </c>
      <c r="F173" s="52" t="s">
        <v>113</v>
      </c>
      <c r="G173" s="53" t="s">
        <v>113</v>
      </c>
      <c r="H173" s="43">
        <v>9</v>
      </c>
    </row>
    <row r="174" spans="2:8" ht="15.75" x14ac:dyDescent="0.25">
      <c r="B174" s="51" t="s">
        <v>41</v>
      </c>
      <c r="C174" s="52" t="s">
        <v>41</v>
      </c>
      <c r="D174" s="52" t="s">
        <v>41</v>
      </c>
      <c r="E174" s="52" t="s">
        <v>41</v>
      </c>
      <c r="F174" s="52" t="s">
        <v>41</v>
      </c>
      <c r="G174" s="53" t="s">
        <v>41</v>
      </c>
      <c r="H174" s="43">
        <v>40</v>
      </c>
    </row>
    <row r="175" spans="2:8" ht="15.75" x14ac:dyDescent="0.25">
      <c r="B175" s="92" t="s">
        <v>42</v>
      </c>
      <c r="C175" s="93"/>
      <c r="D175" s="93"/>
      <c r="E175" s="93"/>
      <c r="F175" s="93"/>
      <c r="G175" s="94"/>
      <c r="H175" s="21">
        <f>SUM(H167:H174)</f>
        <v>625</v>
      </c>
    </row>
    <row r="176" spans="2:8" x14ac:dyDescent="0.25">
      <c r="B176" s="92" t="s">
        <v>6</v>
      </c>
      <c r="C176" s="93"/>
      <c r="D176" s="93"/>
      <c r="E176" s="93"/>
      <c r="F176" s="93"/>
      <c r="G176" s="94"/>
      <c r="H176" s="22"/>
    </row>
    <row r="177" spans="2:8" ht="15.75" x14ac:dyDescent="0.25">
      <c r="B177" s="51" t="s">
        <v>43</v>
      </c>
      <c r="C177" s="52" t="s">
        <v>43</v>
      </c>
      <c r="D177" s="52" t="s">
        <v>43</v>
      </c>
      <c r="E177" s="52" t="s">
        <v>43</v>
      </c>
      <c r="F177" s="52" t="s">
        <v>43</v>
      </c>
      <c r="G177" s="53" t="s">
        <v>43</v>
      </c>
      <c r="H177" s="43">
        <v>50</v>
      </c>
    </row>
    <row r="178" spans="2:8" ht="15.75" x14ac:dyDescent="0.25">
      <c r="B178" s="51" t="s">
        <v>114</v>
      </c>
      <c r="C178" s="52" t="s">
        <v>114</v>
      </c>
      <c r="D178" s="52" t="s">
        <v>114</v>
      </c>
      <c r="E178" s="52" t="s">
        <v>114</v>
      </c>
      <c r="F178" s="52" t="s">
        <v>114</v>
      </c>
      <c r="G178" s="53" t="s">
        <v>114</v>
      </c>
      <c r="H178" s="43">
        <v>47</v>
      </c>
    </row>
    <row r="179" spans="2:8" ht="15.75" x14ac:dyDescent="0.25">
      <c r="B179" s="51" t="s">
        <v>62</v>
      </c>
      <c r="C179" s="52" t="s">
        <v>62</v>
      </c>
      <c r="D179" s="52" t="s">
        <v>62</v>
      </c>
      <c r="E179" s="52" t="s">
        <v>62</v>
      </c>
      <c r="F179" s="52" t="s">
        <v>62</v>
      </c>
      <c r="G179" s="53" t="s">
        <v>62</v>
      </c>
      <c r="H179" s="43">
        <v>41</v>
      </c>
    </row>
    <row r="180" spans="2:8" ht="15.75" x14ac:dyDescent="0.25">
      <c r="B180" s="51" t="s">
        <v>115</v>
      </c>
      <c r="C180" s="52" t="s">
        <v>115</v>
      </c>
      <c r="D180" s="52" t="s">
        <v>115</v>
      </c>
      <c r="E180" s="52" t="s">
        <v>115</v>
      </c>
      <c r="F180" s="52" t="s">
        <v>115</v>
      </c>
      <c r="G180" s="53" t="s">
        <v>115</v>
      </c>
      <c r="H180" s="43">
        <v>32</v>
      </c>
    </row>
    <row r="181" spans="2:8" ht="15.75" x14ac:dyDescent="0.25">
      <c r="B181" s="51" t="s">
        <v>64</v>
      </c>
      <c r="C181" s="52" t="s">
        <v>64</v>
      </c>
      <c r="D181" s="52" t="s">
        <v>64</v>
      </c>
      <c r="E181" s="52" t="s">
        <v>64</v>
      </c>
      <c r="F181" s="52" t="s">
        <v>64</v>
      </c>
      <c r="G181" s="53" t="s">
        <v>64</v>
      </c>
      <c r="H181" s="43">
        <v>26</v>
      </c>
    </row>
    <row r="182" spans="2:8" ht="15.75" x14ac:dyDescent="0.25">
      <c r="B182" s="51" t="s">
        <v>116</v>
      </c>
      <c r="C182" s="52" t="s">
        <v>116</v>
      </c>
      <c r="D182" s="52" t="s">
        <v>116</v>
      </c>
      <c r="E182" s="52" t="s">
        <v>116</v>
      </c>
      <c r="F182" s="52" t="s">
        <v>116</v>
      </c>
      <c r="G182" s="53" t="s">
        <v>116</v>
      </c>
      <c r="H182" s="43">
        <v>22</v>
      </c>
    </row>
    <row r="183" spans="2:8" ht="15.75" x14ac:dyDescent="0.25">
      <c r="B183" s="51" t="s">
        <v>61</v>
      </c>
      <c r="C183" s="52" t="s">
        <v>61</v>
      </c>
      <c r="D183" s="52" t="s">
        <v>61</v>
      </c>
      <c r="E183" s="52" t="s">
        <v>61</v>
      </c>
      <c r="F183" s="52" t="s">
        <v>61</v>
      </c>
      <c r="G183" s="53" t="s">
        <v>61</v>
      </c>
      <c r="H183" s="43">
        <v>21</v>
      </c>
    </row>
    <row r="184" spans="2:8" ht="15.75" x14ac:dyDescent="0.25">
      <c r="B184" s="51" t="s">
        <v>117</v>
      </c>
      <c r="C184" s="52" t="s">
        <v>117</v>
      </c>
      <c r="D184" s="52" t="s">
        <v>117</v>
      </c>
      <c r="E184" s="52" t="s">
        <v>117</v>
      </c>
      <c r="F184" s="52" t="s">
        <v>117</v>
      </c>
      <c r="G184" s="53" t="s">
        <v>117</v>
      </c>
      <c r="H184" s="43">
        <v>21</v>
      </c>
    </row>
    <row r="185" spans="2:8" ht="15.75" x14ac:dyDescent="0.25">
      <c r="B185" s="51" t="s">
        <v>118</v>
      </c>
      <c r="C185" s="52" t="s">
        <v>118</v>
      </c>
      <c r="D185" s="52" t="s">
        <v>118</v>
      </c>
      <c r="E185" s="52" t="s">
        <v>118</v>
      </c>
      <c r="F185" s="52" t="s">
        <v>118</v>
      </c>
      <c r="G185" s="53" t="s">
        <v>118</v>
      </c>
      <c r="H185" s="43">
        <v>13</v>
      </c>
    </row>
    <row r="186" spans="2:8" ht="15.75" x14ac:dyDescent="0.25">
      <c r="B186" s="51" t="s">
        <v>119</v>
      </c>
      <c r="C186" s="52" t="s">
        <v>119</v>
      </c>
      <c r="D186" s="52" t="s">
        <v>119</v>
      </c>
      <c r="E186" s="52" t="s">
        <v>119</v>
      </c>
      <c r="F186" s="52" t="s">
        <v>119</v>
      </c>
      <c r="G186" s="53" t="s">
        <v>119</v>
      </c>
      <c r="H186" s="43">
        <v>13</v>
      </c>
    </row>
    <row r="187" spans="2:8" ht="15.75" x14ac:dyDescent="0.25">
      <c r="B187" s="51" t="s">
        <v>120</v>
      </c>
      <c r="C187" s="52" t="s">
        <v>120</v>
      </c>
      <c r="D187" s="52" t="s">
        <v>120</v>
      </c>
      <c r="E187" s="52" t="s">
        <v>120</v>
      </c>
      <c r="F187" s="52" t="s">
        <v>120</v>
      </c>
      <c r="G187" s="53" t="s">
        <v>120</v>
      </c>
      <c r="H187" s="43">
        <v>12</v>
      </c>
    </row>
    <row r="188" spans="2:8" ht="15.75" x14ac:dyDescent="0.25">
      <c r="B188" s="51" t="s">
        <v>121</v>
      </c>
      <c r="C188" s="52" t="s">
        <v>121</v>
      </c>
      <c r="D188" s="52" t="s">
        <v>121</v>
      </c>
      <c r="E188" s="52" t="s">
        <v>121</v>
      </c>
      <c r="F188" s="52" t="s">
        <v>121</v>
      </c>
      <c r="G188" s="53" t="s">
        <v>121</v>
      </c>
      <c r="H188" s="43">
        <v>12</v>
      </c>
    </row>
    <row r="189" spans="2:8" ht="15.75" x14ac:dyDescent="0.25">
      <c r="B189" s="51" t="s">
        <v>122</v>
      </c>
      <c r="C189" s="52" t="s">
        <v>122</v>
      </c>
      <c r="D189" s="52" t="s">
        <v>122</v>
      </c>
      <c r="E189" s="52" t="s">
        <v>122</v>
      </c>
      <c r="F189" s="52" t="s">
        <v>122</v>
      </c>
      <c r="G189" s="53" t="s">
        <v>122</v>
      </c>
      <c r="H189" s="43">
        <v>11</v>
      </c>
    </row>
    <row r="190" spans="2:8" ht="15.75" x14ac:dyDescent="0.25">
      <c r="B190" s="51" t="s">
        <v>41</v>
      </c>
      <c r="C190" s="52" t="s">
        <v>41</v>
      </c>
      <c r="D190" s="52" t="s">
        <v>41</v>
      </c>
      <c r="E190" s="52" t="s">
        <v>41</v>
      </c>
      <c r="F190" s="52" t="s">
        <v>41</v>
      </c>
      <c r="G190" s="53" t="s">
        <v>41</v>
      </c>
      <c r="H190" s="43">
        <v>166</v>
      </c>
    </row>
    <row r="191" spans="2:8" x14ac:dyDescent="0.25">
      <c r="B191" s="92" t="s">
        <v>42</v>
      </c>
      <c r="C191" s="93"/>
      <c r="D191" s="93"/>
      <c r="E191" s="93"/>
      <c r="F191" s="93"/>
      <c r="G191" s="94"/>
      <c r="H191" s="23">
        <f>SUM(H177:H190)</f>
        <v>487</v>
      </c>
    </row>
    <row r="192" spans="2:8" x14ac:dyDescent="0.25">
      <c r="B192" s="92" t="s">
        <v>7</v>
      </c>
      <c r="C192" s="93"/>
      <c r="D192" s="93"/>
      <c r="E192" s="93"/>
      <c r="F192" s="93"/>
      <c r="G192" s="94"/>
      <c r="H192" s="22"/>
    </row>
    <row r="193" spans="2:8" ht="15.75" x14ac:dyDescent="0.25">
      <c r="B193" s="51" t="s">
        <v>123</v>
      </c>
      <c r="C193" s="52" t="s">
        <v>123</v>
      </c>
      <c r="D193" s="52" t="s">
        <v>123</v>
      </c>
      <c r="E193" s="52" t="s">
        <v>123</v>
      </c>
      <c r="F193" s="52" t="s">
        <v>123</v>
      </c>
      <c r="G193" s="53" t="s">
        <v>123</v>
      </c>
      <c r="H193" s="45">
        <v>176</v>
      </c>
    </row>
    <row r="194" spans="2:8" ht="15.75" x14ac:dyDescent="0.25">
      <c r="B194" s="51" t="s">
        <v>124</v>
      </c>
      <c r="C194" s="52" t="s">
        <v>124</v>
      </c>
      <c r="D194" s="52" t="s">
        <v>124</v>
      </c>
      <c r="E194" s="52" t="s">
        <v>124</v>
      </c>
      <c r="F194" s="52" t="s">
        <v>124</v>
      </c>
      <c r="G194" s="53" t="s">
        <v>124</v>
      </c>
      <c r="H194" s="45">
        <v>35</v>
      </c>
    </row>
    <row r="195" spans="2:8" ht="15.75" x14ac:dyDescent="0.25">
      <c r="B195" s="51" t="s">
        <v>125</v>
      </c>
      <c r="C195" s="52" t="s">
        <v>125</v>
      </c>
      <c r="D195" s="52" t="s">
        <v>125</v>
      </c>
      <c r="E195" s="52" t="s">
        <v>125</v>
      </c>
      <c r="F195" s="52" t="s">
        <v>125</v>
      </c>
      <c r="G195" s="53" t="s">
        <v>125</v>
      </c>
      <c r="H195" s="45">
        <v>12</v>
      </c>
    </row>
    <row r="196" spans="2:8" ht="15.75" x14ac:dyDescent="0.25">
      <c r="B196" s="51" t="s">
        <v>101</v>
      </c>
      <c r="C196" s="52" t="s">
        <v>101</v>
      </c>
      <c r="D196" s="52" t="s">
        <v>101</v>
      </c>
      <c r="E196" s="52" t="s">
        <v>101</v>
      </c>
      <c r="F196" s="52" t="s">
        <v>101</v>
      </c>
      <c r="G196" s="53" t="s">
        <v>101</v>
      </c>
      <c r="H196" s="45">
        <v>10</v>
      </c>
    </row>
    <row r="197" spans="2:8" ht="15.75" x14ac:dyDescent="0.25">
      <c r="B197" s="51" t="s">
        <v>100</v>
      </c>
      <c r="C197" s="52" t="s">
        <v>100</v>
      </c>
      <c r="D197" s="52" t="s">
        <v>100</v>
      </c>
      <c r="E197" s="52" t="s">
        <v>100</v>
      </c>
      <c r="F197" s="52" t="s">
        <v>100</v>
      </c>
      <c r="G197" s="53" t="s">
        <v>100</v>
      </c>
      <c r="H197" s="45">
        <v>8</v>
      </c>
    </row>
    <row r="198" spans="2:8" ht="15.75" x14ac:dyDescent="0.25">
      <c r="B198" s="51" t="s">
        <v>126</v>
      </c>
      <c r="C198" s="52" t="s">
        <v>126</v>
      </c>
      <c r="D198" s="52" t="s">
        <v>126</v>
      </c>
      <c r="E198" s="52" t="s">
        <v>126</v>
      </c>
      <c r="F198" s="52" t="s">
        <v>126</v>
      </c>
      <c r="G198" s="53" t="s">
        <v>126</v>
      </c>
      <c r="H198" s="45">
        <v>7</v>
      </c>
    </row>
    <row r="199" spans="2:8" ht="15.75" x14ac:dyDescent="0.25">
      <c r="B199" s="51" t="s">
        <v>41</v>
      </c>
      <c r="C199" s="52" t="s">
        <v>41</v>
      </c>
      <c r="D199" s="52" t="s">
        <v>41</v>
      </c>
      <c r="E199" s="52" t="s">
        <v>41</v>
      </c>
      <c r="F199" s="52" t="s">
        <v>41</v>
      </c>
      <c r="G199" s="53" t="s">
        <v>41</v>
      </c>
      <c r="H199" s="45">
        <v>48</v>
      </c>
    </row>
    <row r="200" spans="2:8" x14ac:dyDescent="0.25">
      <c r="B200" s="92" t="s">
        <v>42</v>
      </c>
      <c r="C200" s="93"/>
      <c r="D200" s="93"/>
      <c r="E200" s="93"/>
      <c r="F200" s="93"/>
      <c r="G200" s="94"/>
      <c r="H200" s="23">
        <f>SUM(H193:H199)</f>
        <v>296</v>
      </c>
    </row>
    <row r="201" spans="2:8" x14ac:dyDescent="0.25">
      <c r="B201" s="92" t="s">
        <v>44</v>
      </c>
      <c r="C201" s="93"/>
      <c r="D201" s="93"/>
      <c r="E201" s="93"/>
      <c r="F201" s="93"/>
      <c r="G201" s="94"/>
      <c r="H201" s="20"/>
    </row>
    <row r="202" spans="2:8" ht="21.75" customHeight="1" x14ac:dyDescent="0.25">
      <c r="B202" s="88" t="s">
        <v>63</v>
      </c>
      <c r="C202" s="89" t="s">
        <v>63</v>
      </c>
      <c r="D202" s="89" t="s">
        <v>63</v>
      </c>
      <c r="E202" s="89" t="s">
        <v>63</v>
      </c>
      <c r="F202" s="89" t="s">
        <v>63</v>
      </c>
      <c r="G202" s="90" t="s">
        <v>63</v>
      </c>
      <c r="H202" s="45">
        <v>3</v>
      </c>
    </row>
    <row r="203" spans="2:8" ht="21.75" customHeight="1" x14ac:dyDescent="0.25">
      <c r="B203" s="88" t="s">
        <v>127</v>
      </c>
      <c r="C203" s="89" t="s">
        <v>127</v>
      </c>
      <c r="D203" s="89" t="s">
        <v>127</v>
      </c>
      <c r="E203" s="89" t="s">
        <v>127</v>
      </c>
      <c r="F203" s="89" t="s">
        <v>127</v>
      </c>
      <c r="G203" s="90" t="s">
        <v>127</v>
      </c>
      <c r="H203" s="45">
        <v>2</v>
      </c>
    </row>
    <row r="204" spans="2:8" ht="21.75" customHeight="1" x14ac:dyDescent="0.25">
      <c r="B204" s="88" t="s">
        <v>106</v>
      </c>
      <c r="C204" s="89" t="s">
        <v>106</v>
      </c>
      <c r="D204" s="89" t="s">
        <v>106</v>
      </c>
      <c r="E204" s="89" t="s">
        <v>106</v>
      </c>
      <c r="F204" s="89" t="s">
        <v>106</v>
      </c>
      <c r="G204" s="90" t="s">
        <v>106</v>
      </c>
      <c r="H204" s="45">
        <v>1</v>
      </c>
    </row>
    <row r="205" spans="2:8" ht="21.75" customHeight="1" x14ac:dyDescent="0.25">
      <c r="B205" s="88" t="s">
        <v>128</v>
      </c>
      <c r="C205" s="89" t="s">
        <v>128</v>
      </c>
      <c r="D205" s="89" t="s">
        <v>128</v>
      </c>
      <c r="E205" s="89" t="s">
        <v>128</v>
      </c>
      <c r="F205" s="89" t="s">
        <v>128</v>
      </c>
      <c r="G205" s="90" t="s">
        <v>128</v>
      </c>
      <c r="H205" s="45">
        <v>1</v>
      </c>
    </row>
    <row r="206" spans="2:8" ht="21.75" customHeight="1" x14ac:dyDescent="0.25">
      <c r="B206" s="88" t="s">
        <v>105</v>
      </c>
      <c r="C206" s="89" t="s">
        <v>105</v>
      </c>
      <c r="D206" s="89" t="s">
        <v>105</v>
      </c>
      <c r="E206" s="89" t="s">
        <v>105</v>
      </c>
      <c r="F206" s="89" t="s">
        <v>105</v>
      </c>
      <c r="G206" s="90" t="s">
        <v>105</v>
      </c>
      <c r="H206" s="45">
        <v>1</v>
      </c>
    </row>
    <row r="207" spans="2:8" x14ac:dyDescent="0.25">
      <c r="B207" s="92" t="s">
        <v>42</v>
      </c>
      <c r="C207" s="93"/>
      <c r="D207" s="93"/>
      <c r="E207" s="93"/>
      <c r="F207" s="93"/>
      <c r="G207" s="94"/>
      <c r="H207" s="23">
        <f>SUM(H202:H206)</f>
        <v>8</v>
      </c>
    </row>
    <row r="208" spans="2:8" ht="15.75" x14ac:dyDescent="0.25">
      <c r="B208" s="92" t="s">
        <v>9</v>
      </c>
      <c r="C208" s="93"/>
      <c r="D208" s="93"/>
      <c r="E208" s="93"/>
      <c r="F208" s="93"/>
      <c r="G208" s="94"/>
      <c r="H208" s="24">
        <f>+H175+H191+H200+H207</f>
        <v>1416</v>
      </c>
    </row>
    <row r="209" spans="2:7" x14ac:dyDescent="0.25">
      <c r="B209" s="25" t="s">
        <v>10</v>
      </c>
      <c r="C209" s="26"/>
    </row>
    <row r="210" spans="2:7" x14ac:dyDescent="0.25">
      <c r="B210" s="25"/>
      <c r="C210" s="26"/>
    </row>
    <row r="211" spans="2:7" x14ac:dyDescent="0.25">
      <c r="B211" s="25"/>
      <c r="C211" s="26"/>
    </row>
    <row r="212" spans="2:7" ht="18.75" x14ac:dyDescent="0.25">
      <c r="B212" s="55" t="s">
        <v>75</v>
      </c>
      <c r="C212" s="55"/>
      <c r="D212" s="55"/>
      <c r="E212" s="55"/>
      <c r="F212" s="55"/>
      <c r="G212" s="55"/>
    </row>
    <row r="213" spans="2:7" x14ac:dyDescent="0.25">
      <c r="B213" s="25"/>
      <c r="C213" s="26"/>
    </row>
    <row r="214" spans="2:7" ht="18.75" customHeight="1" x14ac:dyDescent="0.25">
      <c r="B214" s="101" t="s">
        <v>76</v>
      </c>
      <c r="C214" s="102"/>
      <c r="D214" s="102"/>
      <c r="E214" s="102"/>
      <c r="F214" s="102"/>
      <c r="G214" s="102"/>
    </row>
    <row r="215" spans="2:7" ht="18.75" customHeight="1" x14ac:dyDescent="0.25">
      <c r="B215" s="78" t="s">
        <v>109</v>
      </c>
      <c r="C215" s="78"/>
      <c r="D215" s="78"/>
      <c r="E215" s="78"/>
      <c r="F215" s="78"/>
      <c r="G215" s="78"/>
    </row>
    <row r="216" spans="2:7" ht="75" customHeight="1" x14ac:dyDescent="0.25">
      <c r="B216" s="98" t="s">
        <v>77</v>
      </c>
      <c r="C216" s="99"/>
      <c r="D216" s="99"/>
      <c r="E216" s="100"/>
      <c r="F216" s="33" t="s">
        <v>78</v>
      </c>
      <c r="G216" s="33" t="s">
        <v>79</v>
      </c>
    </row>
    <row r="217" spans="2:7" ht="18.75" x14ac:dyDescent="0.25">
      <c r="B217" s="103" t="s">
        <v>80</v>
      </c>
      <c r="C217" s="104"/>
      <c r="D217" s="104"/>
      <c r="E217" s="105"/>
      <c r="F217" s="34">
        <v>0</v>
      </c>
      <c r="G217" s="46">
        <v>0</v>
      </c>
    </row>
    <row r="218" spans="2:7" ht="18.75" x14ac:dyDescent="0.25">
      <c r="B218" s="103" t="s">
        <v>81</v>
      </c>
      <c r="C218" s="104"/>
      <c r="D218" s="104"/>
      <c r="E218" s="105"/>
      <c r="F218" s="34">
        <v>0</v>
      </c>
      <c r="G218" s="46">
        <v>0</v>
      </c>
    </row>
    <row r="219" spans="2:7" ht="18.75" x14ac:dyDescent="0.25">
      <c r="B219" s="103" t="s">
        <v>82</v>
      </c>
      <c r="C219" s="104"/>
      <c r="D219" s="104"/>
      <c r="E219" s="105"/>
      <c r="F219" s="34">
        <v>0</v>
      </c>
      <c r="G219" s="46">
        <v>0</v>
      </c>
    </row>
    <row r="220" spans="2:7" ht="18.75" x14ac:dyDescent="0.25">
      <c r="B220" s="103" t="s">
        <v>83</v>
      </c>
      <c r="C220" s="104"/>
      <c r="D220" s="104"/>
      <c r="E220" s="105"/>
      <c r="F220" s="34">
        <v>0</v>
      </c>
      <c r="G220" s="46">
        <v>0</v>
      </c>
    </row>
    <row r="221" spans="2:7" ht="18.75" x14ac:dyDescent="0.25">
      <c r="B221" s="95" t="s">
        <v>50</v>
      </c>
      <c r="C221" s="96"/>
      <c r="D221" s="96"/>
      <c r="E221" s="97"/>
      <c r="F221" s="35">
        <f>SUM(F217:F220)</f>
        <v>0</v>
      </c>
      <c r="G221" s="35">
        <f>SUM(G217:G220)</f>
        <v>0</v>
      </c>
    </row>
    <row r="222" spans="2:7" x14ac:dyDescent="0.25">
      <c r="B222" s="25"/>
      <c r="C222" s="26"/>
    </row>
    <row r="223" spans="2:7" x14ac:dyDescent="0.25">
      <c r="B223" s="25"/>
      <c r="C223" s="26"/>
    </row>
    <row r="224" spans="2:7" x14ac:dyDescent="0.25">
      <c r="B224" s="25"/>
      <c r="C224" s="26"/>
    </row>
    <row r="225" spans="2:8" x14ac:dyDescent="0.25">
      <c r="B225" s="25"/>
      <c r="C225" s="26"/>
    </row>
    <row r="226" spans="2:8" x14ac:dyDescent="0.25">
      <c r="B226" s="25"/>
      <c r="C226" s="26"/>
    </row>
    <row r="227" spans="2:8" ht="18.75" x14ac:dyDescent="0.25">
      <c r="B227" s="55" t="s">
        <v>73</v>
      </c>
      <c r="C227" s="55"/>
      <c r="D227" s="55"/>
      <c r="E227" s="55"/>
      <c r="F227" s="55"/>
      <c r="G227" s="55"/>
      <c r="H227" s="13"/>
    </row>
    <row r="228" spans="2:8" x14ac:dyDescent="0.25">
      <c r="B228" s="25"/>
      <c r="C228" s="26"/>
    </row>
    <row r="229" spans="2:8" ht="15.75" x14ac:dyDescent="0.25">
      <c r="B229" s="73" t="s">
        <v>74</v>
      </c>
      <c r="C229" s="73"/>
      <c r="D229" s="73"/>
      <c r="E229" s="73"/>
      <c r="F229" s="73"/>
      <c r="G229" s="73"/>
    </row>
    <row r="230" spans="2:8" ht="15.75" x14ac:dyDescent="0.25">
      <c r="B230" s="82" t="s">
        <v>109</v>
      </c>
      <c r="C230" s="82"/>
      <c r="D230" s="82"/>
      <c r="E230" s="82"/>
      <c r="F230" s="82"/>
      <c r="G230" s="82"/>
    </row>
    <row r="231" spans="2:8" ht="15.75" x14ac:dyDescent="0.25">
      <c r="B231" s="59" t="s">
        <v>13</v>
      </c>
      <c r="C231" s="59"/>
      <c r="D231" s="59"/>
      <c r="E231" s="59"/>
      <c r="F231" s="59"/>
      <c r="G231" s="5" t="s">
        <v>3</v>
      </c>
    </row>
    <row r="232" spans="2:8" ht="16.5" x14ac:dyDescent="0.25">
      <c r="B232" s="74" t="s">
        <v>90</v>
      </c>
      <c r="C232" s="75" t="s">
        <v>90</v>
      </c>
      <c r="D232" s="75" t="s">
        <v>90</v>
      </c>
      <c r="E232" s="75" t="s">
        <v>90</v>
      </c>
      <c r="F232" s="76" t="s">
        <v>90</v>
      </c>
      <c r="G232" s="47">
        <v>0</v>
      </c>
    </row>
    <row r="233" spans="2:8" ht="16.5" x14ac:dyDescent="0.25">
      <c r="B233" s="74" t="s">
        <v>24</v>
      </c>
      <c r="C233" s="75" t="s">
        <v>24</v>
      </c>
      <c r="D233" s="75" t="s">
        <v>24</v>
      </c>
      <c r="E233" s="75" t="s">
        <v>24</v>
      </c>
      <c r="F233" s="76" t="s">
        <v>24</v>
      </c>
      <c r="G233" s="47">
        <v>0</v>
      </c>
    </row>
    <row r="234" spans="2:8" ht="16.5" x14ac:dyDescent="0.25">
      <c r="B234" s="74" t="s">
        <v>85</v>
      </c>
      <c r="C234" s="75" t="s">
        <v>85</v>
      </c>
      <c r="D234" s="75" t="s">
        <v>85</v>
      </c>
      <c r="E234" s="75" t="s">
        <v>85</v>
      </c>
      <c r="F234" s="76" t="s">
        <v>85</v>
      </c>
      <c r="G234" s="47">
        <v>0</v>
      </c>
    </row>
    <row r="235" spans="2:8" ht="16.5" x14ac:dyDescent="0.25">
      <c r="B235" s="74" t="s">
        <v>57</v>
      </c>
      <c r="C235" s="75" t="s">
        <v>57</v>
      </c>
      <c r="D235" s="75" t="s">
        <v>57</v>
      </c>
      <c r="E235" s="75" t="s">
        <v>57</v>
      </c>
      <c r="F235" s="76" t="s">
        <v>57</v>
      </c>
      <c r="G235" s="47">
        <v>0</v>
      </c>
    </row>
    <row r="236" spans="2:8" ht="16.5" x14ac:dyDescent="0.25">
      <c r="B236" s="74" t="s">
        <v>65</v>
      </c>
      <c r="C236" s="75" t="s">
        <v>65</v>
      </c>
      <c r="D236" s="75" t="s">
        <v>65</v>
      </c>
      <c r="E236" s="75" t="s">
        <v>65</v>
      </c>
      <c r="F236" s="76" t="s">
        <v>65</v>
      </c>
      <c r="G236" s="47">
        <v>0</v>
      </c>
    </row>
    <row r="237" spans="2:8" ht="16.5" x14ac:dyDescent="0.25">
      <c r="B237" s="74" t="s">
        <v>25</v>
      </c>
      <c r="C237" s="75" t="s">
        <v>25</v>
      </c>
      <c r="D237" s="75" t="s">
        <v>25</v>
      </c>
      <c r="E237" s="75" t="s">
        <v>25</v>
      </c>
      <c r="F237" s="76" t="s">
        <v>25</v>
      </c>
      <c r="G237" s="47">
        <v>0</v>
      </c>
    </row>
    <row r="238" spans="2:8" ht="16.5" x14ac:dyDescent="0.25">
      <c r="B238" s="74" t="s">
        <v>15</v>
      </c>
      <c r="C238" s="75" t="s">
        <v>15</v>
      </c>
      <c r="D238" s="75" t="s">
        <v>15</v>
      </c>
      <c r="E238" s="75" t="s">
        <v>15</v>
      </c>
      <c r="F238" s="76" t="s">
        <v>15</v>
      </c>
      <c r="G238" s="47">
        <v>0</v>
      </c>
    </row>
    <row r="239" spans="2:8" ht="16.5" x14ac:dyDescent="0.25">
      <c r="B239" s="74" t="s">
        <v>59</v>
      </c>
      <c r="C239" s="75" t="s">
        <v>59</v>
      </c>
      <c r="D239" s="75" t="s">
        <v>59</v>
      </c>
      <c r="E239" s="75" t="s">
        <v>59</v>
      </c>
      <c r="F239" s="76" t="s">
        <v>59</v>
      </c>
      <c r="G239" s="47">
        <v>0</v>
      </c>
    </row>
    <row r="240" spans="2:8" ht="16.5" x14ac:dyDescent="0.25">
      <c r="B240" s="74" t="s">
        <v>14</v>
      </c>
      <c r="C240" s="75" t="s">
        <v>14</v>
      </c>
      <c r="D240" s="75" t="s">
        <v>14</v>
      </c>
      <c r="E240" s="75" t="s">
        <v>14</v>
      </c>
      <c r="F240" s="76" t="s">
        <v>14</v>
      </c>
      <c r="G240" s="47">
        <v>0</v>
      </c>
    </row>
    <row r="241" spans="2:13" ht="16.5" x14ac:dyDescent="0.25">
      <c r="B241" s="74" t="s">
        <v>58</v>
      </c>
      <c r="C241" s="75" t="s">
        <v>58</v>
      </c>
      <c r="D241" s="75" t="s">
        <v>58</v>
      </c>
      <c r="E241" s="75" t="s">
        <v>58</v>
      </c>
      <c r="F241" s="76" t="s">
        <v>58</v>
      </c>
      <c r="G241" s="47">
        <v>0</v>
      </c>
    </row>
    <row r="242" spans="2:13" ht="16.5" x14ac:dyDescent="0.25">
      <c r="B242" s="74" t="s">
        <v>17</v>
      </c>
      <c r="C242" s="75" t="s">
        <v>17</v>
      </c>
      <c r="D242" s="75" t="s">
        <v>17</v>
      </c>
      <c r="E242" s="75" t="s">
        <v>17</v>
      </c>
      <c r="F242" s="76" t="s">
        <v>17</v>
      </c>
      <c r="G242" s="47">
        <v>0</v>
      </c>
    </row>
    <row r="243" spans="2:13" ht="16.5" x14ac:dyDescent="0.25">
      <c r="B243" s="74" t="s">
        <v>16</v>
      </c>
      <c r="C243" s="75" t="s">
        <v>16</v>
      </c>
      <c r="D243" s="75" t="s">
        <v>16</v>
      </c>
      <c r="E243" s="75" t="s">
        <v>16</v>
      </c>
      <c r="F243" s="76" t="s">
        <v>16</v>
      </c>
      <c r="G243" s="47">
        <v>0</v>
      </c>
    </row>
    <row r="244" spans="2:13" ht="16.5" x14ac:dyDescent="0.25">
      <c r="B244" s="74" t="s">
        <v>18</v>
      </c>
      <c r="C244" s="75" t="s">
        <v>18</v>
      </c>
      <c r="D244" s="75" t="s">
        <v>18</v>
      </c>
      <c r="E244" s="75" t="s">
        <v>18</v>
      </c>
      <c r="F244" s="76" t="s">
        <v>18</v>
      </c>
      <c r="G244" s="47">
        <v>0</v>
      </c>
    </row>
    <row r="245" spans="2:13" ht="16.5" x14ac:dyDescent="0.25">
      <c r="B245" s="74" t="s">
        <v>26</v>
      </c>
      <c r="C245" s="75" t="s">
        <v>26</v>
      </c>
      <c r="D245" s="75" t="s">
        <v>26</v>
      </c>
      <c r="E245" s="75" t="s">
        <v>26</v>
      </c>
      <c r="F245" s="76" t="s">
        <v>26</v>
      </c>
      <c r="G245" s="47">
        <v>0</v>
      </c>
    </row>
    <row r="246" spans="2:13" ht="16.5" x14ac:dyDescent="0.25">
      <c r="B246" s="74" t="s">
        <v>27</v>
      </c>
      <c r="C246" s="75" t="s">
        <v>27</v>
      </c>
      <c r="D246" s="75" t="s">
        <v>27</v>
      </c>
      <c r="E246" s="75" t="s">
        <v>27</v>
      </c>
      <c r="F246" s="76" t="s">
        <v>27</v>
      </c>
      <c r="G246" s="47">
        <v>0</v>
      </c>
    </row>
    <row r="247" spans="2:13" ht="16.5" x14ac:dyDescent="0.25">
      <c r="B247" s="74" t="s">
        <v>19</v>
      </c>
      <c r="C247" s="75" t="s">
        <v>19</v>
      </c>
      <c r="D247" s="75" t="s">
        <v>19</v>
      </c>
      <c r="E247" s="75" t="s">
        <v>19</v>
      </c>
      <c r="F247" s="76" t="s">
        <v>19</v>
      </c>
      <c r="G247" s="47">
        <v>0</v>
      </c>
    </row>
    <row r="248" spans="2:13" ht="15.75" x14ac:dyDescent="0.25">
      <c r="B248" s="92" t="s">
        <v>9</v>
      </c>
      <c r="C248" s="93"/>
      <c r="D248" s="93"/>
      <c r="E248" s="93"/>
      <c r="F248" s="94"/>
      <c r="G248" s="12">
        <f>SUM(G232:G247)</f>
        <v>0</v>
      </c>
      <c r="I248" s="11"/>
    </row>
    <row r="249" spans="2:13" ht="15.75" x14ac:dyDescent="0.25">
      <c r="I249" s="11"/>
    </row>
    <row r="251" spans="2:13" ht="15.75" x14ac:dyDescent="0.25">
      <c r="M251" s="11">
        <v>3</v>
      </c>
    </row>
    <row r="261" spans="2:13" ht="15.75" x14ac:dyDescent="0.25">
      <c r="B261" s="63" t="s">
        <v>107</v>
      </c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64"/>
    </row>
    <row r="262" spans="2:13" ht="15.75" x14ac:dyDescent="0.25">
      <c r="B262" s="71" t="s">
        <v>45</v>
      </c>
      <c r="C262" s="63" t="s">
        <v>46</v>
      </c>
      <c r="D262" s="64"/>
      <c r="E262" s="83" t="s">
        <v>47</v>
      </c>
      <c r="F262" s="84"/>
      <c r="G262" s="63" t="s">
        <v>48</v>
      </c>
      <c r="H262" s="64"/>
      <c r="I262" s="63" t="s">
        <v>49</v>
      </c>
      <c r="J262" s="64"/>
      <c r="K262" s="63" t="s">
        <v>50</v>
      </c>
      <c r="L262" s="64"/>
      <c r="M262" s="79" t="s">
        <v>9</v>
      </c>
    </row>
    <row r="263" spans="2:13" ht="15.75" x14ac:dyDescent="0.25">
      <c r="B263" s="72"/>
      <c r="C263" s="5" t="s">
        <v>51</v>
      </c>
      <c r="D263" s="5" t="s">
        <v>52</v>
      </c>
      <c r="E263" s="5" t="s">
        <v>53</v>
      </c>
      <c r="F263" s="5" t="s">
        <v>52</v>
      </c>
      <c r="G263" s="5" t="s">
        <v>53</v>
      </c>
      <c r="H263" s="5" t="s">
        <v>54</v>
      </c>
      <c r="I263" s="5" t="s">
        <v>53</v>
      </c>
      <c r="J263" s="5" t="s">
        <v>54</v>
      </c>
      <c r="K263" s="5" t="s">
        <v>53</v>
      </c>
      <c r="L263" s="5" t="s">
        <v>54</v>
      </c>
      <c r="M263" s="80"/>
    </row>
    <row r="264" spans="2:13" ht="16.5" thickBot="1" x14ac:dyDescent="0.3">
      <c r="B264" s="27" t="s">
        <v>55</v>
      </c>
      <c r="C264" s="30">
        <v>109</v>
      </c>
      <c r="D264" s="30">
        <v>67</v>
      </c>
      <c r="E264" s="30">
        <v>18</v>
      </c>
      <c r="F264" s="30">
        <v>11</v>
      </c>
      <c r="G264" s="30">
        <v>27</v>
      </c>
      <c r="H264" s="30">
        <v>44</v>
      </c>
      <c r="I264" s="30">
        <v>24</v>
      </c>
      <c r="J264" s="30">
        <v>50</v>
      </c>
      <c r="K264" s="30">
        <f>+C264+E264+G264+I264</f>
        <v>178</v>
      </c>
      <c r="L264" s="30">
        <f>+D264+F264+H264+J264</f>
        <v>172</v>
      </c>
      <c r="M264" s="28">
        <f>+C264+D264+E264+F264+G264+H264+I264+J264</f>
        <v>350</v>
      </c>
    </row>
    <row r="265" spans="2:13" ht="16.5" thickBot="1" x14ac:dyDescent="0.3">
      <c r="B265" s="29" t="s">
        <v>56</v>
      </c>
      <c r="C265" s="48">
        <v>11</v>
      </c>
      <c r="D265" s="49">
        <v>14</v>
      </c>
      <c r="E265" s="49">
        <v>0</v>
      </c>
      <c r="F265" s="49">
        <v>0</v>
      </c>
      <c r="G265" s="49">
        <v>21</v>
      </c>
      <c r="H265" s="49">
        <v>12</v>
      </c>
      <c r="I265" s="49">
        <v>1</v>
      </c>
      <c r="J265" s="49">
        <v>4</v>
      </c>
      <c r="K265" s="30">
        <f>+C265+E265+G265+I265</f>
        <v>33</v>
      </c>
      <c r="L265" s="30">
        <f>+D265+F265+H265+J265</f>
        <v>30</v>
      </c>
      <c r="M265" s="30">
        <f>+K265+L265</f>
        <v>63</v>
      </c>
    </row>
    <row r="266" spans="2:13" ht="15.75" x14ac:dyDescent="0.25">
      <c r="B266" s="5" t="s">
        <v>9</v>
      </c>
      <c r="C266" s="5">
        <f>SUM(C264:C265)</f>
        <v>120</v>
      </c>
      <c r="D266" s="5">
        <f>SUM(D264:D265)</f>
        <v>81</v>
      </c>
      <c r="E266" s="5">
        <f t="shared" ref="E266:L266" si="0">SUM(E264:E265)</f>
        <v>18</v>
      </c>
      <c r="F266" s="5">
        <f t="shared" si="0"/>
        <v>11</v>
      </c>
      <c r="G266" s="5">
        <f t="shared" si="0"/>
        <v>48</v>
      </c>
      <c r="H266" s="5">
        <f t="shared" si="0"/>
        <v>56</v>
      </c>
      <c r="I266" s="5">
        <f t="shared" si="0"/>
        <v>25</v>
      </c>
      <c r="J266" s="5">
        <f t="shared" si="0"/>
        <v>54</v>
      </c>
      <c r="K266" s="5">
        <f t="shared" si="0"/>
        <v>211</v>
      </c>
      <c r="L266" s="5">
        <f t="shared" si="0"/>
        <v>202</v>
      </c>
      <c r="M266" s="31">
        <f t="shared" ref="M266" si="1">SUM(M264:M265)</f>
        <v>413</v>
      </c>
    </row>
    <row r="268" spans="2:13" ht="15.75" x14ac:dyDescent="0.25">
      <c r="D268" s="11"/>
    </row>
    <row r="269" spans="2:13" ht="54.75" customHeight="1" x14ac:dyDescent="0.25">
      <c r="B269" s="55" t="s">
        <v>28</v>
      </c>
      <c r="C269" s="55"/>
      <c r="D269" s="55"/>
      <c r="E269" s="55"/>
      <c r="F269" s="55"/>
      <c r="G269" s="55"/>
      <c r="H269" s="55"/>
    </row>
    <row r="270" spans="2:13" ht="0.75" hidden="1" customHeight="1" x14ac:dyDescent="0.25"/>
    <row r="271" spans="2:13" ht="15.75" x14ac:dyDescent="0.25">
      <c r="B271" s="65" t="s">
        <v>29</v>
      </c>
      <c r="C271" s="66"/>
      <c r="D271" s="66"/>
      <c r="E271" s="66"/>
      <c r="F271" s="66"/>
      <c r="G271" s="66"/>
      <c r="H271" s="66"/>
    </row>
    <row r="272" spans="2:13" ht="15.75" x14ac:dyDescent="0.25">
      <c r="B272" s="85">
        <v>45992</v>
      </c>
      <c r="C272" s="86"/>
      <c r="D272" s="86"/>
      <c r="E272" s="86"/>
      <c r="F272" s="86"/>
      <c r="G272" s="86"/>
      <c r="H272" s="87"/>
    </row>
    <row r="273" spans="2:8" ht="15" customHeight="1" x14ac:dyDescent="0.25">
      <c r="B273" s="56" t="s">
        <v>30</v>
      </c>
      <c r="C273" s="57"/>
      <c r="D273" s="57"/>
      <c r="E273" s="57"/>
      <c r="F273" s="57"/>
      <c r="G273" s="58"/>
      <c r="H273" s="32" t="s">
        <v>3</v>
      </c>
    </row>
    <row r="274" spans="2:8" ht="46.5" customHeight="1" x14ac:dyDescent="0.25">
      <c r="B274" s="54" t="s">
        <v>70</v>
      </c>
      <c r="C274" s="54" t="s">
        <v>70</v>
      </c>
      <c r="D274" s="54" t="s">
        <v>70</v>
      </c>
      <c r="E274" s="54" t="s">
        <v>70</v>
      </c>
      <c r="F274" s="54" t="s">
        <v>70</v>
      </c>
      <c r="G274" s="54" t="s">
        <v>70</v>
      </c>
      <c r="H274" s="41">
        <v>9</v>
      </c>
    </row>
    <row r="275" spans="2:8" ht="46.5" customHeight="1" x14ac:dyDescent="0.25">
      <c r="B275" s="54" t="s">
        <v>91</v>
      </c>
      <c r="C275" s="54" t="s">
        <v>91</v>
      </c>
      <c r="D275" s="54" t="s">
        <v>91</v>
      </c>
      <c r="E275" s="54" t="s">
        <v>91</v>
      </c>
      <c r="F275" s="54" t="s">
        <v>91</v>
      </c>
      <c r="G275" s="54" t="s">
        <v>91</v>
      </c>
      <c r="H275" s="41">
        <v>5</v>
      </c>
    </row>
    <row r="276" spans="2:8" ht="46.5" customHeight="1" x14ac:dyDescent="0.25">
      <c r="B276" s="54" t="s">
        <v>92</v>
      </c>
      <c r="C276" s="54" t="s">
        <v>92</v>
      </c>
      <c r="D276" s="54" t="s">
        <v>92</v>
      </c>
      <c r="E276" s="54" t="s">
        <v>92</v>
      </c>
      <c r="F276" s="54" t="s">
        <v>92</v>
      </c>
      <c r="G276" s="54" t="s">
        <v>92</v>
      </c>
      <c r="H276" s="41">
        <v>4</v>
      </c>
    </row>
    <row r="277" spans="2:8" ht="46.5" customHeight="1" x14ac:dyDescent="0.25">
      <c r="B277" s="54" t="s">
        <v>71</v>
      </c>
      <c r="C277" s="54" t="s">
        <v>71</v>
      </c>
      <c r="D277" s="54" t="s">
        <v>71</v>
      </c>
      <c r="E277" s="54" t="s">
        <v>71</v>
      </c>
      <c r="F277" s="54" t="s">
        <v>71</v>
      </c>
      <c r="G277" s="54" t="s">
        <v>71</v>
      </c>
      <c r="H277" s="41">
        <v>12</v>
      </c>
    </row>
    <row r="278" spans="2:8" ht="46.5" customHeight="1" x14ac:dyDescent="0.25">
      <c r="B278" s="54" t="s">
        <v>108</v>
      </c>
      <c r="C278" s="54" t="s">
        <v>108</v>
      </c>
      <c r="D278" s="54" t="s">
        <v>108</v>
      </c>
      <c r="E278" s="54" t="s">
        <v>108</v>
      </c>
      <c r="F278" s="54" t="s">
        <v>108</v>
      </c>
      <c r="G278" s="54" t="s">
        <v>108</v>
      </c>
      <c r="H278" s="41">
        <v>1</v>
      </c>
    </row>
    <row r="279" spans="2:8" ht="51" customHeight="1" x14ac:dyDescent="0.25">
      <c r="B279" s="54" t="s">
        <v>129</v>
      </c>
      <c r="C279" s="54" t="s">
        <v>129</v>
      </c>
      <c r="D279" s="54" t="s">
        <v>129</v>
      </c>
      <c r="E279" s="54" t="s">
        <v>129</v>
      </c>
      <c r="F279" s="54" t="s">
        <v>129</v>
      </c>
      <c r="G279" s="54" t="s">
        <v>129</v>
      </c>
      <c r="H279" s="41">
        <v>11</v>
      </c>
    </row>
    <row r="280" spans="2:8" ht="36" customHeight="1" x14ac:dyDescent="0.25">
      <c r="B280" s="54" t="s">
        <v>84</v>
      </c>
      <c r="C280" s="54" t="s">
        <v>84</v>
      </c>
      <c r="D280" s="54" t="s">
        <v>84</v>
      </c>
      <c r="E280" s="54" t="s">
        <v>84</v>
      </c>
      <c r="F280" s="54" t="s">
        <v>84</v>
      </c>
      <c r="G280" s="54" t="s">
        <v>84</v>
      </c>
      <c r="H280" s="41">
        <v>3</v>
      </c>
    </row>
    <row r="281" spans="2:8" ht="35.25" customHeight="1" x14ac:dyDescent="0.25">
      <c r="B281" s="54" t="s">
        <v>130</v>
      </c>
      <c r="C281" s="54" t="s">
        <v>130</v>
      </c>
      <c r="D281" s="54" t="s">
        <v>130</v>
      </c>
      <c r="E281" s="54" t="s">
        <v>130</v>
      </c>
      <c r="F281" s="54" t="s">
        <v>130</v>
      </c>
      <c r="G281" s="54" t="s">
        <v>130</v>
      </c>
      <c r="H281" s="41">
        <v>1</v>
      </c>
    </row>
    <row r="282" spans="2:8" ht="35.25" customHeight="1" x14ac:dyDescent="0.25">
      <c r="B282" s="60" t="s">
        <v>72</v>
      </c>
      <c r="C282" s="61" t="s">
        <v>72</v>
      </c>
      <c r="D282" s="61" t="s">
        <v>72</v>
      </c>
      <c r="E282" s="61" t="s">
        <v>72</v>
      </c>
      <c r="F282" s="61" t="s">
        <v>72</v>
      </c>
      <c r="G282" s="62" t="s">
        <v>72</v>
      </c>
      <c r="H282" s="41">
        <v>11</v>
      </c>
    </row>
    <row r="283" spans="2:8" ht="35.25" customHeight="1" x14ac:dyDescent="0.25">
      <c r="B283" s="60" t="s">
        <v>102</v>
      </c>
      <c r="C283" s="61"/>
      <c r="D283" s="61"/>
      <c r="E283" s="61"/>
      <c r="F283" s="61"/>
      <c r="G283" s="62"/>
      <c r="H283" s="41">
        <v>0</v>
      </c>
    </row>
    <row r="284" spans="2:8" ht="35.25" customHeight="1" x14ac:dyDescent="0.25">
      <c r="B284" s="60" t="s">
        <v>84</v>
      </c>
      <c r="C284" s="61"/>
      <c r="D284" s="61"/>
      <c r="E284" s="61"/>
      <c r="F284" s="61"/>
      <c r="G284" s="62"/>
      <c r="H284" s="41">
        <v>0</v>
      </c>
    </row>
    <row r="285" spans="2:8" ht="35.25" customHeight="1" x14ac:dyDescent="0.25">
      <c r="B285" s="60" t="s">
        <v>72</v>
      </c>
      <c r="C285" s="61"/>
      <c r="D285" s="61"/>
      <c r="E285" s="61"/>
      <c r="F285" s="61"/>
      <c r="G285" s="62"/>
      <c r="H285" s="50">
        <v>0</v>
      </c>
    </row>
    <row r="286" spans="2:8" ht="15.75" x14ac:dyDescent="0.25">
      <c r="B286" s="59" t="s">
        <v>9</v>
      </c>
      <c r="C286" s="59"/>
      <c r="D286" s="59"/>
      <c r="E286" s="59"/>
      <c r="F286" s="59"/>
      <c r="G286" s="59"/>
      <c r="H286" s="5">
        <f>SUM(H274:H285)</f>
        <v>57</v>
      </c>
    </row>
    <row r="287" spans="2:8" ht="15.75" x14ac:dyDescent="0.25">
      <c r="B287" s="9" t="s">
        <v>10</v>
      </c>
      <c r="C287" s="10"/>
    </row>
    <row r="288" spans="2:8" ht="15.75" x14ac:dyDescent="0.25">
      <c r="B288" s="9"/>
      <c r="C288" s="10"/>
    </row>
    <row r="289" spans="2:10" ht="18.75" x14ac:dyDescent="0.25">
      <c r="B289" s="55" t="s">
        <v>31</v>
      </c>
      <c r="C289" s="55"/>
      <c r="D289" s="55"/>
      <c r="E289" s="55"/>
      <c r="F289" s="55"/>
      <c r="G289" s="55"/>
      <c r="H289" s="55"/>
    </row>
    <row r="291" spans="2:10" ht="15.75" x14ac:dyDescent="0.25">
      <c r="B291" s="56" t="s">
        <v>32</v>
      </c>
      <c r="C291" s="57"/>
      <c r="D291" s="57"/>
      <c r="E291" s="57"/>
      <c r="F291" s="57"/>
      <c r="G291" s="58"/>
      <c r="H291" s="5" t="s">
        <v>33</v>
      </c>
    </row>
    <row r="292" spans="2:10" ht="15.75" x14ac:dyDescent="0.25">
      <c r="B292" s="54" t="s">
        <v>103</v>
      </c>
      <c r="C292" s="54"/>
      <c r="D292" s="54"/>
      <c r="E292" s="54"/>
      <c r="F292" s="54"/>
      <c r="G292" s="54"/>
      <c r="H292" s="42">
        <v>4054</v>
      </c>
    </row>
    <row r="293" spans="2:10" ht="15.75" x14ac:dyDescent="0.25">
      <c r="B293" s="54" t="s">
        <v>69</v>
      </c>
      <c r="C293" s="54"/>
      <c r="D293" s="54"/>
      <c r="E293" s="54"/>
      <c r="F293" s="54"/>
      <c r="G293" s="54"/>
      <c r="H293" s="42">
        <v>726</v>
      </c>
    </row>
    <row r="294" spans="2:10" ht="15.75" x14ac:dyDescent="0.25">
      <c r="B294" s="54" t="s">
        <v>34</v>
      </c>
      <c r="C294" s="54"/>
      <c r="D294" s="54"/>
      <c r="E294" s="54"/>
      <c r="F294" s="54"/>
      <c r="G294" s="54"/>
      <c r="H294" s="50">
        <v>92</v>
      </c>
    </row>
    <row r="295" spans="2:10" ht="15.75" x14ac:dyDescent="0.25">
      <c r="B295" s="9" t="s">
        <v>10</v>
      </c>
      <c r="C295" s="18"/>
      <c r="D295" s="11"/>
    </row>
    <row r="298" spans="2:10" ht="15.75" x14ac:dyDescent="0.25">
      <c r="D298" s="17"/>
      <c r="J298" s="19" t="s">
        <v>35</v>
      </c>
    </row>
    <row r="299" spans="2:10" ht="15.75" x14ac:dyDescent="0.25">
      <c r="D299" s="16"/>
      <c r="J299" s="16" t="s">
        <v>36</v>
      </c>
    </row>
    <row r="309" spans="13:13" ht="15.75" x14ac:dyDescent="0.25">
      <c r="M309" s="11">
        <v>4</v>
      </c>
    </row>
  </sheetData>
  <mergeCells count="175">
    <mergeCell ref="B174:G174"/>
    <mergeCell ref="B187:G187"/>
    <mergeCell ref="B188:G188"/>
    <mergeCell ref="B189:G189"/>
    <mergeCell ref="B190:G190"/>
    <mergeCell ref="B206:G206"/>
    <mergeCell ref="B283:G283"/>
    <mergeCell ref="B284:G284"/>
    <mergeCell ref="B172:G172"/>
    <mergeCell ref="B186:G186"/>
    <mergeCell ref="B199:G199"/>
    <mergeCell ref="B227:G227"/>
    <mergeCell ref="B245:F245"/>
    <mergeCell ref="B246:F246"/>
    <mergeCell ref="B229:G229"/>
    <mergeCell ref="B230:G230"/>
    <mergeCell ref="B231:F231"/>
    <mergeCell ref="B232:F232"/>
    <mergeCell ref="B233:F233"/>
    <mergeCell ref="B234:F234"/>
    <mergeCell ref="B235:F235"/>
    <mergeCell ref="B173:G173"/>
    <mergeCell ref="B218:E218"/>
    <mergeCell ref="B219:E219"/>
    <mergeCell ref="B220:E220"/>
    <mergeCell ref="B236:F236"/>
    <mergeCell ref="B247:F247"/>
    <mergeCell ref="B248:F248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08:G208"/>
    <mergeCell ref="B166:G166"/>
    <mergeCell ref="B175:G175"/>
    <mergeCell ref="B176:G176"/>
    <mergeCell ref="B191:G191"/>
    <mergeCell ref="B192:G192"/>
    <mergeCell ref="B200:G200"/>
    <mergeCell ref="B201:G201"/>
    <mergeCell ref="B169:G169"/>
    <mergeCell ref="B170:G170"/>
    <mergeCell ref="B171:G171"/>
    <mergeCell ref="B177:G177"/>
    <mergeCell ref="B178:G178"/>
    <mergeCell ref="B179:G179"/>
    <mergeCell ref="B180:G180"/>
    <mergeCell ref="B181:G181"/>
    <mergeCell ref="B182:G182"/>
    <mergeCell ref="B197:G197"/>
    <mergeCell ref="B198:G198"/>
    <mergeCell ref="B202:G202"/>
    <mergeCell ref="B193:G193"/>
    <mergeCell ref="B195:G195"/>
    <mergeCell ref="B196:G196"/>
    <mergeCell ref="B167:G167"/>
    <mergeCell ref="B168:G168"/>
    <mergeCell ref="B153:F153"/>
    <mergeCell ref="B154:F154"/>
    <mergeCell ref="B164:H164"/>
    <mergeCell ref="B148:F148"/>
    <mergeCell ref="B149:F149"/>
    <mergeCell ref="B150:F150"/>
    <mergeCell ref="B151:F151"/>
    <mergeCell ref="B152:F152"/>
    <mergeCell ref="B165:G165"/>
    <mergeCell ref="B139:F139"/>
    <mergeCell ref="B140:F140"/>
    <mergeCell ref="B141:F141"/>
    <mergeCell ref="B142:F142"/>
    <mergeCell ref="B111:F111"/>
    <mergeCell ref="B118:H118"/>
    <mergeCell ref="B120:F120"/>
    <mergeCell ref="B121:F121"/>
    <mergeCell ref="B122:F122"/>
    <mergeCell ref="B123:F123"/>
    <mergeCell ref="B124:F124"/>
    <mergeCell ref="B125:F125"/>
    <mergeCell ref="B128:G128"/>
    <mergeCell ref="B129:G129"/>
    <mergeCell ref="B131:F131"/>
    <mergeCell ref="B130:F130"/>
    <mergeCell ref="B106:F106"/>
    <mergeCell ref="B107:F107"/>
    <mergeCell ref="B108:F108"/>
    <mergeCell ref="B109:F109"/>
    <mergeCell ref="B110:F110"/>
    <mergeCell ref="B97:F97"/>
    <mergeCell ref="B98:F98"/>
    <mergeCell ref="B103:F103"/>
    <mergeCell ref="B104:F104"/>
    <mergeCell ref="B105:F105"/>
    <mergeCell ref="B137:F137"/>
    <mergeCell ref="B138:F138"/>
    <mergeCell ref="B86:G86"/>
    <mergeCell ref="C262:D262"/>
    <mergeCell ref="E262:F262"/>
    <mergeCell ref="G262:H262"/>
    <mergeCell ref="I262:J262"/>
    <mergeCell ref="B92:F92"/>
    <mergeCell ref="B93:F93"/>
    <mergeCell ref="B94:F94"/>
    <mergeCell ref="B95:F95"/>
    <mergeCell ref="B96:F96"/>
    <mergeCell ref="B102:F102"/>
    <mergeCell ref="B132:F132"/>
    <mergeCell ref="B133:F133"/>
    <mergeCell ref="B134:F134"/>
    <mergeCell ref="B135:F135"/>
    <mergeCell ref="B136:F136"/>
    <mergeCell ref="B143:F143"/>
    <mergeCell ref="B144:F144"/>
    <mergeCell ref="B145:F145"/>
    <mergeCell ref="B146:F146"/>
    <mergeCell ref="B147:F147"/>
    <mergeCell ref="B203:G203"/>
    <mergeCell ref="K262:L262"/>
    <mergeCell ref="B73:K73"/>
    <mergeCell ref="B74:K74"/>
    <mergeCell ref="B75:I75"/>
    <mergeCell ref="B76:I76"/>
    <mergeCell ref="B77:I77"/>
    <mergeCell ref="B78:I78"/>
    <mergeCell ref="B79:I79"/>
    <mergeCell ref="B80:I80"/>
    <mergeCell ref="B262:B263"/>
    <mergeCell ref="B85:G85"/>
    <mergeCell ref="B87:F87"/>
    <mergeCell ref="B88:F88"/>
    <mergeCell ref="B89:F89"/>
    <mergeCell ref="B90:F90"/>
    <mergeCell ref="B91:F91"/>
    <mergeCell ref="B261:M261"/>
    <mergeCell ref="B119:H119"/>
    <mergeCell ref="M262:M263"/>
    <mergeCell ref="B99:F99"/>
    <mergeCell ref="B100:F100"/>
    <mergeCell ref="B101:F101"/>
    <mergeCell ref="B184:G184"/>
    <mergeCell ref="B185:G185"/>
    <mergeCell ref="B293:G293"/>
    <mergeCell ref="B294:G294"/>
    <mergeCell ref="B274:G274"/>
    <mergeCell ref="B279:G279"/>
    <mergeCell ref="B280:G280"/>
    <mergeCell ref="B281:G281"/>
    <mergeCell ref="B286:G286"/>
    <mergeCell ref="B282:G282"/>
    <mergeCell ref="B285:G285"/>
    <mergeCell ref="B194:G194"/>
    <mergeCell ref="B275:G275"/>
    <mergeCell ref="B276:G276"/>
    <mergeCell ref="B277:G277"/>
    <mergeCell ref="B278:G278"/>
    <mergeCell ref="B289:H289"/>
    <mergeCell ref="B291:G291"/>
    <mergeCell ref="B292:G292"/>
    <mergeCell ref="B271:H271"/>
    <mergeCell ref="B272:H272"/>
    <mergeCell ref="B273:G273"/>
    <mergeCell ref="B269:H269"/>
    <mergeCell ref="B204:G204"/>
    <mergeCell ref="B205:G205"/>
    <mergeCell ref="B183:G183"/>
    <mergeCell ref="B221:E221"/>
    <mergeCell ref="B216:E216"/>
    <mergeCell ref="B212:G212"/>
    <mergeCell ref="B214:G214"/>
    <mergeCell ref="B215:G215"/>
    <mergeCell ref="B217:E217"/>
    <mergeCell ref="B207:G207"/>
  </mergeCells>
  <conditionalFormatting sqref="B76:B79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88:B110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{9792CD92-318A-4A61-BB6C-0A4FD843734D}</x14:id>
        </ext>
      </extLst>
    </cfRule>
  </conditionalFormatting>
  <conditionalFormatting sqref="B232 B246 B235:B236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33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34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37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38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39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40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41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42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4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44:B24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47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1" manualBreakCount="1">
    <brk id="25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9792CD92-318A-4A61-BB6C-0A4FD84373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B88:B110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B232 B246 B235:B236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B233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B234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B237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B238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B239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B240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B241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B242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B243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B244:B245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2026-01-14T17:56:27Z</dcterms:modified>
</cp:coreProperties>
</file>