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5\DICIEMBRE DIGECOG\"/>
    </mc:Choice>
  </mc:AlternateContent>
  <bookViews>
    <workbookView xWindow="0" yWindow="0" windowWidth="20490" windowHeight="7650"/>
  </bookViews>
  <sheets>
    <sheet name="propiedad planta y equipo" sheetId="1" r:id="rId1"/>
  </sheets>
  <definedNames>
    <definedName name="_xlnm.Print_Area" localSheetId="0">'propiedad planta y equipo'!$A$1:$F$44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C42" i="1"/>
  <c r="C43" i="1" s="1"/>
  <c r="B42" i="1"/>
  <c r="B43" i="1" s="1"/>
  <c r="E41" i="1"/>
  <c r="E40" i="1"/>
  <c r="E39" i="1"/>
  <c r="E42" i="1" s="1"/>
  <c r="D37" i="1"/>
  <c r="D43" i="1" s="1"/>
  <c r="C37" i="1"/>
  <c r="B37" i="1"/>
  <c r="E36" i="1"/>
  <c r="E37" i="1" s="1"/>
  <c r="E43" i="1" s="1"/>
  <c r="E35" i="1"/>
  <c r="E34" i="1"/>
  <c r="E33" i="1"/>
  <c r="E13" i="1"/>
  <c r="D12" i="1"/>
  <c r="D14" i="1" s="1"/>
  <c r="C12" i="1"/>
  <c r="C14" i="1" s="1"/>
  <c r="B12" i="1"/>
  <c r="E12" i="1" s="1"/>
  <c r="E14" i="1" s="1"/>
  <c r="E11" i="1"/>
  <c r="D9" i="1"/>
  <c r="D15" i="1" s="1"/>
  <c r="C9" i="1"/>
  <c r="C15" i="1" s="1"/>
  <c r="E8" i="1"/>
  <c r="E7" i="1"/>
  <c r="E6" i="1"/>
  <c r="D6" i="1"/>
  <c r="C6" i="1"/>
  <c r="B6" i="1"/>
  <c r="B9" i="1" s="1"/>
  <c r="E5" i="1"/>
  <c r="E9" i="1" s="1"/>
  <c r="B15" i="1" l="1"/>
  <c r="E15" i="1"/>
  <c r="B14" i="1"/>
</calcChain>
</file>

<file path=xl/sharedStrings.xml><?xml version="1.0" encoding="utf-8"?>
<sst xmlns="http://schemas.openxmlformats.org/spreadsheetml/2006/main" count="48" uniqueCount="30">
  <si>
    <t>Nota #10 Propiedad planta y equipo</t>
  </si>
  <si>
    <t>El movimiento de la propiedad, planta y equipos y depreciación acumulada  al 31 de diciembre del 2025 y 2024 es como sigue:</t>
  </si>
  <si>
    <t xml:space="preserve">                    Descripción                                                                                   </t>
  </si>
  <si>
    <t>Maquinarias y Equipos</t>
  </si>
  <si>
    <t>Mob. Y equipos de ofic.</t>
  </si>
  <si>
    <t>Equipos Transp. Y Otros</t>
  </si>
  <si>
    <t>Total</t>
  </si>
  <si>
    <t>Costos de Adquisicion 2024</t>
  </si>
  <si>
    <t>***</t>
  </si>
  <si>
    <t>Adiciones</t>
  </si>
  <si>
    <t>****</t>
  </si>
  <si>
    <t>Retiro</t>
  </si>
  <si>
    <t>*</t>
  </si>
  <si>
    <t>Otros</t>
  </si>
  <si>
    <t>Saldo al final del periodo</t>
  </si>
  <si>
    <t>Dep. Acum. Al inicio del periodo</t>
  </si>
  <si>
    <t>Cargo del periodo</t>
  </si>
  <si>
    <t>Prop. Planta y equipos netos 2025</t>
  </si>
  <si>
    <t>*SE RETIRO DE LOS ACTIVOS DE COCINA LA SUMA DE RD$9,383.02 LOS MISMO FUERON ENTREGADOS EL DIA DE LAS MADRES</t>
  </si>
  <si>
    <t>A COLABORADORAS DE LA INSTITUCION.</t>
  </si>
  <si>
    <t xml:space="preserve"> </t>
  </si>
  <si>
    <t>**EN LA CTA. DE ACTIVOS MUEBLES Y EQUIPOS DE OFICINA SE RECLASIFICO LA SUMA DE RD$150,945.60 LLEVADO AL GASTO</t>
  </si>
  <si>
    <t>DE PUBLICIDAD.</t>
  </si>
  <si>
    <t>***EN LA CTA. DE PROGRAMAS INFORMATICOS EXISTE UNA DIFERENCIA CON EL SIGEF DE RD$1,850,202.17 SE RECLASIFICO</t>
  </si>
  <si>
    <t>A LA CUENTA DE ANTICIPO PAGADOS POR ADELANTADOS DE SEGUROS MUEBLES BIENES.</t>
  </si>
  <si>
    <t xml:space="preserve">****SE REALIZO E/D DE EQUIPOS DE COMUNICACIÓN COMPRADOS EN CLARO POR VALOR DE RD$176,910.00 CORRESPONDIENTE A EQUIPOS DE </t>
  </si>
  <si>
    <t>CELULARES USADOS POR EMPLEADOS COMO FLOTAS POR LO QUE RESALTAMOS LA DIFERENCIA CON EL SIGEF.</t>
  </si>
  <si>
    <t>Costos de Adquisicion 2023</t>
  </si>
  <si>
    <t>Retiros</t>
  </si>
  <si>
    <t>Prop. Planta y equipos netos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</si>
</sst>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164" fontId="3" fillId="0" borderId="0" xfId="1" applyFont="1" applyFill="1" applyBorder="1" applyAlignment="1">
      <alignment horizontal="right"/>
    </xf>
    <xf numFmtId="164" fontId="0" fillId="0" borderId="0" xfId="1" applyFont="1"/>
    <xf numFmtId="164" fontId="3" fillId="0" borderId="1" xfId="1" applyFont="1" applyFill="1" applyBorder="1" applyAlignment="1">
      <alignment horizontal="right"/>
    </xf>
    <xf numFmtId="43" fontId="0" fillId="0" borderId="0" xfId="0" applyNumberFormat="1"/>
    <xf numFmtId="164" fontId="2" fillId="0" borderId="0" xfId="1" applyFont="1" applyFill="1" applyBorder="1" applyAlignment="1">
      <alignment horizontal="right"/>
    </xf>
    <xf numFmtId="164" fontId="0" fillId="0" borderId="0" xfId="0" applyNumberFormat="1"/>
    <xf numFmtId="164" fontId="2" fillId="0" borderId="2" xfId="1" applyFont="1" applyFill="1" applyBorder="1" applyAlignment="1">
      <alignment horizontal="right"/>
    </xf>
    <xf numFmtId="164" fontId="2" fillId="0" borderId="3" xfId="1" applyFont="1" applyFill="1" applyBorder="1" applyAlignment="1">
      <alignment horizontal="right"/>
    </xf>
    <xf numFmtId="164" fontId="4" fillId="0" borderId="3" xfId="1" applyFont="1" applyFill="1" applyBorder="1" applyAlignment="1">
      <alignment horizontal="right"/>
    </xf>
    <xf numFmtId="164" fontId="4" fillId="0" borderId="0" xfId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5" fillId="0" borderId="0" xfId="1" applyFont="1" applyFill="1" applyBorder="1" applyAlignment="1">
      <alignment horizontal="right"/>
    </xf>
    <xf numFmtId="0" fontId="6" fillId="0" borderId="0" xfId="0" applyFont="1"/>
    <xf numFmtId="0" fontId="2" fillId="0" borderId="0" xfId="0" applyFont="1" applyFill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view="pageBreakPreview" zoomScale="60" zoomScaleNormal="60" workbookViewId="0">
      <selection activeCell="G27" sqref="G27"/>
    </sheetView>
  </sheetViews>
  <sheetFormatPr baseColWidth="10" defaultRowHeight="15" x14ac:dyDescent="0.25"/>
  <cols>
    <col min="1" max="1" width="58.42578125" customWidth="1"/>
    <col min="2" max="2" width="29.5703125" customWidth="1"/>
    <col min="3" max="3" width="29.7109375" customWidth="1"/>
    <col min="4" max="4" width="34.7109375" customWidth="1"/>
    <col min="5" max="5" width="41.7109375" customWidth="1"/>
    <col min="7" max="7" width="17.5703125" customWidth="1"/>
    <col min="8" max="8" width="27.140625" customWidth="1"/>
    <col min="9" max="9" width="25.85546875" customWidth="1"/>
    <col min="10" max="10" width="21.5703125" customWidth="1"/>
  </cols>
  <sheetData>
    <row r="1" spans="1:10" ht="26.25" x14ac:dyDescent="0.4">
      <c r="A1" s="1" t="s">
        <v>0</v>
      </c>
      <c r="B1" s="1"/>
      <c r="C1" s="1"/>
      <c r="D1" s="1"/>
      <c r="E1" s="1"/>
    </row>
    <row r="2" spans="1:10" ht="48.75" customHeight="1" x14ac:dyDescent="0.4">
      <c r="A2" s="2" t="s">
        <v>1</v>
      </c>
      <c r="B2" s="2"/>
      <c r="C2" s="2"/>
      <c r="D2" s="2"/>
      <c r="E2" s="2"/>
    </row>
    <row r="3" spans="1:10" ht="26.25" x14ac:dyDescent="0.4">
      <c r="A3" s="3"/>
      <c r="B3" s="3"/>
      <c r="C3" s="3"/>
      <c r="D3" s="3"/>
      <c r="E3" s="3"/>
    </row>
    <row r="4" spans="1:10" ht="52.5" x14ac:dyDescent="0.4">
      <c r="A4" s="4" t="s">
        <v>2</v>
      </c>
      <c r="B4" s="5" t="s">
        <v>3</v>
      </c>
      <c r="C4" s="5" t="s">
        <v>4</v>
      </c>
      <c r="D4" s="5" t="s">
        <v>5</v>
      </c>
      <c r="E4" s="6" t="s">
        <v>6</v>
      </c>
    </row>
    <row r="5" spans="1:10" ht="26.25" x14ac:dyDescent="0.4">
      <c r="A5" s="3" t="s">
        <v>7</v>
      </c>
      <c r="B5" s="7">
        <v>12956604.300000001</v>
      </c>
      <c r="C5" s="7">
        <v>36874805.18</v>
      </c>
      <c r="D5" s="7">
        <v>16540262.460000001</v>
      </c>
      <c r="E5" s="7">
        <f>+B5+C5+D5</f>
        <v>66371671.940000005</v>
      </c>
      <c r="F5" t="s">
        <v>8</v>
      </c>
      <c r="J5" s="8"/>
    </row>
    <row r="6" spans="1:10" ht="26.25" x14ac:dyDescent="0.4">
      <c r="A6" s="3" t="s">
        <v>9</v>
      </c>
      <c r="B6" s="7">
        <f>116477.8+265087+182310+183568.16+176910+71390</f>
        <v>995742.96000000008</v>
      </c>
      <c r="C6" s="7">
        <f>345150+1407995.47+942120.5+162562.35+225937.44+304440</f>
        <v>3388205.76</v>
      </c>
      <c r="D6" s="7">
        <f>47000.03+52782500+78610.7</f>
        <v>52908110.730000004</v>
      </c>
      <c r="E6" s="7">
        <f>+B6+C6+D6</f>
        <v>57292059.450000003</v>
      </c>
      <c r="F6" t="s">
        <v>10</v>
      </c>
      <c r="H6" s="8"/>
      <c r="J6" s="8"/>
    </row>
    <row r="7" spans="1:10" ht="26.25" x14ac:dyDescent="0.4">
      <c r="A7" s="3" t="s">
        <v>11</v>
      </c>
      <c r="B7" s="7">
        <v>0</v>
      </c>
      <c r="C7" s="7">
        <v>0</v>
      </c>
      <c r="D7" s="7">
        <v>-9383.02</v>
      </c>
      <c r="E7" s="7">
        <f>+B7+C7+D7</f>
        <v>-9383.02</v>
      </c>
      <c r="F7" t="s">
        <v>12</v>
      </c>
      <c r="H7" s="8"/>
      <c r="I7" s="8"/>
      <c r="J7" s="8"/>
    </row>
    <row r="8" spans="1:10" ht="26.25" x14ac:dyDescent="0.4">
      <c r="A8" s="3" t="s">
        <v>13</v>
      </c>
      <c r="B8" s="9"/>
      <c r="C8" s="9">
        <v>0</v>
      </c>
      <c r="D8" s="9">
        <v>0</v>
      </c>
      <c r="E8" s="9">
        <f>+B8+C8+D8</f>
        <v>0</v>
      </c>
      <c r="H8" s="10"/>
      <c r="I8" s="8"/>
    </row>
    <row r="9" spans="1:10" ht="26.25" x14ac:dyDescent="0.4">
      <c r="A9" s="1" t="s">
        <v>14</v>
      </c>
      <c r="B9" s="11">
        <f>+B5+B6+B7+B8</f>
        <v>13952347.260000002</v>
      </c>
      <c r="C9" s="11">
        <f>+C5+C6+C7+C8</f>
        <v>40263010.939999998</v>
      </c>
      <c r="D9" s="11">
        <f>+D5+D6+D7+D8</f>
        <v>69438990.170000002</v>
      </c>
      <c r="E9" s="11">
        <f>+E5+E6+E7+E8</f>
        <v>123654348.37000002</v>
      </c>
      <c r="G9" s="10"/>
      <c r="I9" s="8"/>
    </row>
    <row r="10" spans="1:10" ht="26.25" x14ac:dyDescent="0.4">
      <c r="A10" s="3"/>
      <c r="B10" s="7"/>
      <c r="C10" s="7"/>
      <c r="D10" s="7"/>
      <c r="E10" s="7"/>
      <c r="I10" s="12"/>
    </row>
    <row r="11" spans="1:10" ht="26.25" x14ac:dyDescent="0.4">
      <c r="A11" s="3" t="s">
        <v>15</v>
      </c>
      <c r="B11" s="7">
        <v>-10968510.25</v>
      </c>
      <c r="C11" s="7">
        <v>-32928615.109999999</v>
      </c>
      <c r="D11" s="7">
        <v>-11665088.949999999</v>
      </c>
      <c r="E11" s="7">
        <f>+B11+C11+D11</f>
        <v>-55562214.310000002</v>
      </c>
      <c r="I11" s="10"/>
    </row>
    <row r="12" spans="1:10" ht="26.25" x14ac:dyDescent="0.4">
      <c r="A12" s="3" t="s">
        <v>16</v>
      </c>
      <c r="B12" s="7">
        <f>-35914.67-268201.48-39642.6-4759.32</f>
        <v>-348518.06999999995</v>
      </c>
      <c r="C12" s="7">
        <f>-808135.89-86929.08-1762911.7</f>
        <v>-2657976.67</v>
      </c>
      <c r="D12" s="7">
        <f>-129954.88-6626783.37-101681.45-147824.16</f>
        <v>-7006243.8600000003</v>
      </c>
      <c r="E12" s="7">
        <f>+B12+C12+D12</f>
        <v>-10012738.6</v>
      </c>
      <c r="G12" s="7"/>
      <c r="I12" s="8"/>
    </row>
    <row r="13" spans="1:10" ht="26.25" x14ac:dyDescent="0.4">
      <c r="A13" s="3" t="s">
        <v>11</v>
      </c>
      <c r="B13" s="7">
        <v>0</v>
      </c>
      <c r="C13" s="7">
        <v>0</v>
      </c>
      <c r="D13" s="7"/>
      <c r="E13" s="7">
        <f>+B13+C13+D13</f>
        <v>0</v>
      </c>
      <c r="I13" s="8"/>
    </row>
    <row r="14" spans="1:10" ht="26.25" x14ac:dyDescent="0.4">
      <c r="A14" s="1" t="s">
        <v>14</v>
      </c>
      <c r="B14" s="13">
        <f>+B11+B12</f>
        <v>-11317028.32</v>
      </c>
      <c r="C14" s="13">
        <f>+C11+C12+C13</f>
        <v>-35586591.780000001</v>
      </c>
      <c r="D14" s="13">
        <f>+D11+D12</f>
        <v>-18671332.809999999</v>
      </c>
      <c r="E14" s="13">
        <f>+E11+E12+E13</f>
        <v>-65574952.910000004</v>
      </c>
      <c r="I14" s="10"/>
    </row>
    <row r="15" spans="1:10" ht="27" thickBot="1" x14ac:dyDescent="0.45">
      <c r="A15" s="1" t="s">
        <v>17</v>
      </c>
      <c r="B15" s="14">
        <f>+B9+B14</f>
        <v>2635318.9400000013</v>
      </c>
      <c r="C15" s="14">
        <f>+C9+C14</f>
        <v>4676419.1599999964</v>
      </c>
      <c r="D15" s="14">
        <f>+D9+D14</f>
        <v>50767657.359999999</v>
      </c>
      <c r="E15" s="15">
        <f>+E9+E14</f>
        <v>58079395.460000016</v>
      </c>
      <c r="G15" s="10"/>
      <c r="I15" s="8"/>
      <c r="J15" s="8"/>
    </row>
    <row r="16" spans="1:10" ht="27" thickTop="1" x14ac:dyDescent="0.4">
      <c r="A16" s="1"/>
      <c r="B16" s="11"/>
      <c r="C16" s="11"/>
      <c r="D16" s="11"/>
      <c r="E16" s="16"/>
    </row>
    <row r="17" spans="1:7" ht="26.25" x14ac:dyDescent="0.4">
      <c r="A17" s="17" t="s">
        <v>18</v>
      </c>
      <c r="B17" s="11"/>
      <c r="C17" s="11"/>
      <c r="D17" s="11"/>
      <c r="E17" s="11"/>
    </row>
    <row r="18" spans="1:7" ht="26.25" x14ac:dyDescent="0.4">
      <c r="A18" s="17" t="s">
        <v>19</v>
      </c>
      <c r="B18" s="11"/>
      <c r="C18" s="11" t="s">
        <v>20</v>
      </c>
      <c r="D18" s="11"/>
      <c r="E18" s="11"/>
      <c r="G18" t="s">
        <v>20</v>
      </c>
    </row>
    <row r="19" spans="1:7" ht="26.25" x14ac:dyDescent="0.4">
      <c r="A19" s="17"/>
      <c r="B19" s="11"/>
      <c r="C19" s="11"/>
      <c r="D19" s="11"/>
      <c r="E19" s="11"/>
    </row>
    <row r="20" spans="1:7" ht="26.25" x14ac:dyDescent="0.4">
      <c r="A20" s="18" t="s">
        <v>21</v>
      </c>
      <c r="B20" s="11"/>
      <c r="C20" s="11"/>
      <c r="D20" s="11"/>
      <c r="E20" s="11"/>
    </row>
    <row r="21" spans="1:7" ht="26.25" x14ac:dyDescent="0.4">
      <c r="A21" s="18" t="s">
        <v>22</v>
      </c>
      <c r="B21" s="11"/>
      <c r="C21" s="11"/>
      <c r="D21" s="11"/>
      <c r="E21" s="11"/>
    </row>
    <row r="22" spans="1:7" ht="26.25" x14ac:dyDescent="0.4">
      <c r="A22" s="2"/>
      <c r="B22" s="2"/>
      <c r="C22" s="2"/>
      <c r="D22" s="11"/>
      <c r="E22" s="11"/>
    </row>
    <row r="23" spans="1:7" ht="26.25" x14ac:dyDescent="0.4">
      <c r="A23" s="18" t="s">
        <v>23</v>
      </c>
      <c r="B23" s="11"/>
      <c r="C23" s="11"/>
      <c r="D23" s="11"/>
      <c r="E23" s="11"/>
    </row>
    <row r="24" spans="1:7" ht="26.25" x14ac:dyDescent="0.4">
      <c r="A24" s="18" t="s">
        <v>24</v>
      </c>
      <c r="B24" s="11"/>
      <c r="C24" s="11"/>
      <c r="D24" s="11"/>
      <c r="E24" s="11"/>
    </row>
    <row r="25" spans="1:7" ht="26.25" x14ac:dyDescent="0.4">
      <c r="A25" s="18"/>
      <c r="B25" s="11"/>
      <c r="C25" s="11"/>
      <c r="D25" s="11"/>
      <c r="E25" s="11"/>
    </row>
    <row r="26" spans="1:7" ht="23.25" x14ac:dyDescent="0.35">
      <c r="A26" s="19" t="s">
        <v>25</v>
      </c>
      <c r="B26" s="20"/>
      <c r="C26" s="20"/>
      <c r="D26" s="20"/>
      <c r="E26" s="20"/>
      <c r="F26" s="21"/>
      <c r="G26" s="21"/>
    </row>
    <row r="27" spans="1:7" ht="23.25" x14ac:dyDescent="0.35">
      <c r="A27" s="19" t="s">
        <v>26</v>
      </c>
      <c r="B27" s="20"/>
      <c r="C27" s="20"/>
      <c r="D27" s="20"/>
      <c r="E27" s="20"/>
      <c r="F27" s="21"/>
      <c r="G27" s="21"/>
    </row>
    <row r="28" spans="1:7" ht="26.25" x14ac:dyDescent="0.4">
      <c r="A28" s="22"/>
      <c r="B28" s="11"/>
      <c r="C28" s="11"/>
      <c r="D28" s="11"/>
      <c r="E28" s="11"/>
    </row>
    <row r="29" spans="1:7" ht="26.25" x14ac:dyDescent="0.4">
      <c r="A29" s="22"/>
      <c r="B29" s="11"/>
      <c r="C29" s="11"/>
      <c r="D29" s="11"/>
      <c r="E29" s="11"/>
    </row>
    <row r="30" spans="1:7" ht="26.25" x14ac:dyDescent="0.4">
      <c r="A30" s="18"/>
      <c r="B30" s="11"/>
      <c r="C30" s="11"/>
      <c r="D30" s="11"/>
      <c r="E30" s="11"/>
    </row>
    <row r="31" spans="1:7" ht="26.25" x14ac:dyDescent="0.4">
      <c r="A31" s="18"/>
      <c r="B31" s="11"/>
      <c r="C31" s="11"/>
      <c r="D31" s="11"/>
      <c r="E31" s="11"/>
    </row>
    <row r="32" spans="1:7" ht="52.5" x14ac:dyDescent="0.4">
      <c r="A32" s="4" t="s">
        <v>2</v>
      </c>
      <c r="B32" s="5" t="s">
        <v>3</v>
      </c>
      <c r="C32" s="5" t="s">
        <v>4</v>
      </c>
      <c r="D32" s="5" t="s">
        <v>5</v>
      </c>
      <c r="E32" s="6" t="s">
        <v>6</v>
      </c>
    </row>
    <row r="33" spans="1:9" ht="26.25" x14ac:dyDescent="0.4">
      <c r="A33" s="3" t="s">
        <v>27</v>
      </c>
      <c r="B33" s="7">
        <v>12902129.300000001</v>
      </c>
      <c r="C33" s="7">
        <v>36570617.770000003</v>
      </c>
      <c r="D33" s="7">
        <v>15601367.869999999</v>
      </c>
      <c r="E33" s="7">
        <f>SUM(B33:D33)</f>
        <v>65074114.940000005</v>
      </c>
    </row>
    <row r="34" spans="1:9" ht="26.25" x14ac:dyDescent="0.4">
      <c r="A34" s="3" t="s">
        <v>9</v>
      </c>
      <c r="B34" s="7">
        <v>54475</v>
      </c>
      <c r="C34" s="7">
        <v>304187.40999999997</v>
      </c>
      <c r="D34" s="7">
        <v>938894.48</v>
      </c>
      <c r="E34" s="7">
        <f>+B34+C34+D34</f>
        <v>1297556.8899999999</v>
      </c>
    </row>
    <row r="35" spans="1:9" ht="26.25" x14ac:dyDescent="0.4">
      <c r="A35" s="3" t="s">
        <v>13</v>
      </c>
      <c r="B35" s="7">
        <v>0</v>
      </c>
      <c r="C35" s="7">
        <v>0</v>
      </c>
      <c r="D35" s="7">
        <v>0</v>
      </c>
      <c r="E35" s="7">
        <f>+C35+D35</f>
        <v>0</v>
      </c>
    </row>
    <row r="36" spans="1:9" ht="26.25" x14ac:dyDescent="0.4">
      <c r="A36" s="3" t="s">
        <v>28</v>
      </c>
      <c r="B36" s="9">
        <v>0</v>
      </c>
      <c r="C36" s="9">
        <v>0</v>
      </c>
      <c r="D36" s="9">
        <v>0</v>
      </c>
      <c r="E36" s="9">
        <f>+B36+C36+D36</f>
        <v>0</v>
      </c>
    </row>
    <row r="37" spans="1:9" ht="26.25" x14ac:dyDescent="0.4">
      <c r="A37" s="1" t="s">
        <v>14</v>
      </c>
      <c r="B37" s="11">
        <f>+B33+B34+B36</f>
        <v>12956604.300000001</v>
      </c>
      <c r="C37" s="11">
        <f>+C33+C34+C35+C36</f>
        <v>36874805.18</v>
      </c>
      <c r="D37" s="11">
        <f>+D33+D34+D35</f>
        <v>16540262.35</v>
      </c>
      <c r="E37" s="11">
        <f>+E33+E34+E35+E36</f>
        <v>66371671.830000006</v>
      </c>
      <c r="F37" t="s">
        <v>8</v>
      </c>
      <c r="I37" t="s">
        <v>20</v>
      </c>
    </row>
    <row r="38" spans="1:9" ht="26.25" x14ac:dyDescent="0.4">
      <c r="A38" s="3"/>
      <c r="B38" s="7"/>
      <c r="C38" s="7"/>
      <c r="D38" s="7"/>
      <c r="E38" s="7"/>
    </row>
    <row r="39" spans="1:9" ht="26.25" x14ac:dyDescent="0.4">
      <c r="A39" s="3" t="s">
        <v>15</v>
      </c>
      <c r="B39" s="7">
        <v>-10681172.560000001</v>
      </c>
      <c r="C39" s="7">
        <v>-30815054.300000001</v>
      </c>
      <c r="D39" s="7">
        <v>-10805926.25</v>
      </c>
      <c r="E39" s="7">
        <f>+B39+C39+D39</f>
        <v>-52302153.109999999</v>
      </c>
    </row>
    <row r="40" spans="1:9" ht="26.25" x14ac:dyDescent="0.4">
      <c r="A40" s="3" t="s">
        <v>16</v>
      </c>
      <c r="B40" s="7">
        <v>-287337.69</v>
      </c>
      <c r="C40" s="7">
        <v>-2115736.46</v>
      </c>
      <c r="D40" s="7">
        <v>-859162.7</v>
      </c>
      <c r="E40" s="7">
        <f>+B40+C40+D40</f>
        <v>-3262236.8499999996</v>
      </c>
    </row>
    <row r="41" spans="1:9" ht="26.25" x14ac:dyDescent="0.4">
      <c r="A41" s="3" t="s">
        <v>28</v>
      </c>
      <c r="B41" s="9">
        <v>0</v>
      </c>
      <c r="C41" s="9">
        <v>0</v>
      </c>
      <c r="D41" s="9">
        <v>0</v>
      </c>
      <c r="E41" s="9">
        <f>+B41+C41+D41</f>
        <v>0</v>
      </c>
    </row>
    <row r="42" spans="1:9" ht="26.25" x14ac:dyDescent="0.4">
      <c r="A42" s="1" t="s">
        <v>14</v>
      </c>
      <c r="B42" s="13">
        <f>+B39+B40+B41</f>
        <v>-10968510.25</v>
      </c>
      <c r="C42" s="13">
        <f>+C39+C40+C41</f>
        <v>-32930790.760000002</v>
      </c>
      <c r="D42" s="13">
        <f>+D39+D40+D41</f>
        <v>-11665088.949999999</v>
      </c>
      <c r="E42" s="13">
        <f>+E39+E40+E41</f>
        <v>-55564389.960000001</v>
      </c>
    </row>
    <row r="43" spans="1:9" ht="27" thickBot="1" x14ac:dyDescent="0.45">
      <c r="A43" s="1" t="s">
        <v>29</v>
      </c>
      <c r="B43" s="14">
        <f>+B37+B42</f>
        <v>1988094.0500000007</v>
      </c>
      <c r="C43" s="14">
        <f>+C37+C42</f>
        <v>3944014.4199999981</v>
      </c>
      <c r="D43" s="14">
        <f>+D37+D42</f>
        <v>4875173.4000000004</v>
      </c>
      <c r="E43" s="14">
        <f>+E37+E42</f>
        <v>10807281.870000005</v>
      </c>
      <c r="F43" t="s">
        <v>10</v>
      </c>
    </row>
    <row r="44" spans="1:9" ht="27" thickTop="1" x14ac:dyDescent="0.4">
      <c r="A44" s="1"/>
      <c r="B44" s="11"/>
      <c r="C44" s="11"/>
      <c r="D44" s="11"/>
      <c r="E44" s="11"/>
    </row>
    <row r="45" spans="1:9" ht="26.25" x14ac:dyDescent="0.4">
      <c r="A45" s="1"/>
      <c r="B45" s="11"/>
      <c r="C45" s="11"/>
      <c r="D45" s="11"/>
      <c r="E45" s="11"/>
    </row>
  </sheetData>
  <mergeCells count="2">
    <mergeCell ref="A2:E2"/>
    <mergeCell ref="A22:C22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rowBreaks count="1" manualBreakCount="1">
    <brk id="2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propiedad planta y equipo</vt:lpstr>
      <vt:lpstr>'propiedad planta y equipo'!Área_de_impresión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Maria Elisa Scroggins Ubri</dc:creator>
  <cp:lastModifiedBy>Fatima Maria Elisa Scroggins Ubri</cp:lastModifiedBy>
  <dcterms:created xsi:type="dcterms:W3CDTF">2026-01-27T18:29:26Z</dcterms:created>
  <dcterms:modified xsi:type="dcterms:W3CDTF">2026-01-27T18:29:46Z</dcterms:modified>
</cp:coreProperties>
</file>