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Julio 2025\"/>
    </mc:Choice>
  </mc:AlternateContent>
  <xr:revisionPtr revIDLastSave="0" documentId="8_{B60FDAB3-12E5-44EE-B427-508D2D0336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  <sheet name="Hoja1" sheetId="4" r:id="rId2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3" l="1"/>
  <c r="I9" i="3"/>
  <c r="H9" i="3"/>
  <c r="H15" i="3"/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I73" i="3" s="1"/>
  <c r="I86" i="3" s="1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H73" i="3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<sst xmlns="http://schemas.openxmlformats.org/spreadsheetml/2006/main" count="111" uniqueCount="110">
  <si>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</si>
  <si>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</si>
  <si>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</si>
  <si>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</si>
  <si>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</si>
  <si>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</si>
  <si>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</si>
  <si>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</si>
  <si>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</si>
  <si>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</si>
  <si>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</si>
  <si>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</si>
  <si>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</si>
  <si>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</si>
  <si>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</si>
  <si>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</si>
  <si>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</si>
  <si>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</si>
  <si>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</si>
  <si>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</si>
  <si>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</si>
  <si>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</si>
  <si>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</si>
  <si>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</si>
  <si>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</si>
  <si>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</si>
  <si>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</si>
  <si>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</si>
  <si>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</si>
  <si>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</si>
  <si>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</si>
  <si>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</si>
  <si>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</si>
  <si>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</si>
  <si>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</si>
  <si>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</si>
  <si>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</si>
  <si>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</si>
  <si>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</si>
  <si>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</si>
  <si>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</si>
  <si>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</si>
  <si>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</si>
  <si>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</si>
  <si>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</si>
  <si>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</si>
  <si>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</si>
  <si>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</si>
  <si>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</si>
  <si>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</si>
  <si>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</si>
  <si>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</si>
  <si>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</si>
  <si>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</si>
  <si>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</si>
  <si>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</si>
  <si>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</si>
  <si>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</si>
  <si>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</si>
  <si>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</si>
  <si>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</si>
  <si>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</si>
  <si>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</si>
  <si>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</si>
  <si>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</si>
  <si>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</si>
  <si>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</si>
  <si>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</si>
  <si>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</si>
  <si>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</si>
  <si>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</si>
  <si>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</si>
  <si>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</si>
  <si>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</si>
  <si>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</si>
  <si>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</si>
  <si>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</si>
  <si>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</si>
  <si>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</si>
  <si>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</si>
  <si>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</si>
  <si>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</si>
  <si>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</si>
  <si>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</si>
  <si>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</si>
  <si>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</si>
  <si>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</si>
  <si>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</si>
  <si>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</si>
  <si>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</si>
  <si>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</si>
  <si>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</si>
  <si>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</si>
  <si>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</si>
  <si>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</si>
  <si>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</si>
  <si>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</si>
  <si>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</si>
  <si>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Xiomara De Coo Flores</t>
  </si>
  <si>
    <t>Enc. Depto. de Planificación y Desarrollo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</si>
  <si>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</si>
  <si>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</si>
  <si>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</si>
  <si>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</si>
  <si>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</si>
  <si>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</si>
  <si>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</si>
  <si>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Enc. Interina Depto. Financiero</t>
  </si>
  <si>
    <t>Almeyra Celine Sarmiento</t>
  </si>
  <si>
    <t>Ejecución de Gastos y Aplicaciones Financieras (JULIO)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</si>
</sst>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0</xdr:col>
      <xdr:colOff>1953781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1925" y="228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="84" zoomScaleNormal="84" workbookViewId="0">
      <pane xSplit="1" ySplit="7" topLeftCell="B74" activePane="bottomRight" state="frozen"/>
      <selection pane="topRight" activeCell="B1" sqref="B1"/>
      <selection pane="bottomLeft" activeCell="A8" sqref="A8"/>
      <selection pane="bottomRight" activeCell="J21" sqref="J21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8" width="13.5703125" customWidth="1"/>
    <col min="9" max="9" width="15.28515625" customWidth="1"/>
    <col min="10" max="15" width="13.5703125" customWidth="1"/>
    <col min="16" max="16" width="14.5703125" customWidth="1"/>
    <col min="17" max="17" width="1.85546875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100</v>
      </c>
      <c r="C7" s="10" t="s">
        <v>101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O9" si="0">SUM(B10:B14)</f>
        <v>289203538.66666663</v>
      </c>
      <c r="C9" s="18">
        <f t="shared" si="0"/>
        <v>0</v>
      </c>
      <c r="D9" s="18">
        <f t="shared" si="0"/>
        <v>0</v>
      </c>
      <c r="E9" s="18">
        <f t="shared" si="0"/>
        <v>39067029.420000002</v>
      </c>
      <c r="F9" s="22">
        <f t="shared" si="0"/>
        <v>22038015.300000001</v>
      </c>
      <c r="G9" s="22">
        <f t="shared" si="0"/>
        <v>23347192.899999999</v>
      </c>
      <c r="H9" s="18">
        <f>SUM(H10:H14)</f>
        <v>19636340.41</v>
      </c>
      <c r="I9" s="18">
        <f>SUM(I10:I14)</f>
        <v>34838978.32</v>
      </c>
      <c r="J9" s="18">
        <f t="shared" si="0"/>
        <v>20560564.700000003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ref="P9:P18" si="1">SUM(D9:O9)</f>
        <v>159488121.05000001</v>
      </c>
    </row>
    <row r="10" spans="1:16" ht="15" customHeight="1">
      <c r="A10" s="4" t="s">
        <v>3</v>
      </c>
      <c r="B10" s="13">
        <v>214241666.66666666</v>
      </c>
      <c r="C10" s="13"/>
      <c r="D10" s="13"/>
      <c r="E10" s="13">
        <v>32640053.210000001</v>
      </c>
      <c r="F10" s="13">
        <v>18655614.129999999</v>
      </c>
      <c r="G10" s="13">
        <v>20125381.02</v>
      </c>
      <c r="H10" s="13">
        <v>16420422.48</v>
      </c>
      <c r="I10" s="13">
        <v>22496091.940000001</v>
      </c>
      <c r="J10" s="13">
        <v>16876516.670000002</v>
      </c>
      <c r="K10" s="13"/>
      <c r="L10" s="13"/>
      <c r="M10" s="13"/>
      <c r="N10" s="13"/>
      <c r="O10" s="13"/>
      <c r="P10" s="19">
        <f t="shared" si="1"/>
        <v>127214079.45</v>
      </c>
    </row>
    <row r="11" spans="1:16" ht="15" customHeight="1">
      <c r="A11" s="4" t="s">
        <v>4</v>
      </c>
      <c r="B11" s="13">
        <v>47426202</v>
      </c>
      <c r="C11" s="13"/>
      <c r="D11" s="13"/>
      <c r="E11" s="13">
        <v>1490964.51</v>
      </c>
      <c r="F11" s="13">
        <v>914175.42</v>
      </c>
      <c r="G11" s="13">
        <v>745035</v>
      </c>
      <c r="H11" s="13">
        <v>766990</v>
      </c>
      <c r="I11" s="13">
        <v>9879412.7799999993</v>
      </c>
      <c r="J11" s="13">
        <v>1124618.8400000001</v>
      </c>
      <c r="K11" s="13"/>
      <c r="L11" s="13"/>
      <c r="M11" s="13"/>
      <c r="N11" s="13"/>
      <c r="O11" s="13"/>
      <c r="P11" s="19">
        <f t="shared" si="1"/>
        <v>14921196.549999999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si="1"/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>
        <v>0</v>
      </c>
      <c r="K13" s="13"/>
      <c r="L13" s="13"/>
      <c r="M13" s="13"/>
      <c r="N13" s="13"/>
      <c r="O13" s="19"/>
      <c r="P13" s="19">
        <f t="shared" si="1"/>
        <v>0</v>
      </c>
    </row>
    <row r="14" spans="1:16" ht="15" customHeight="1">
      <c r="A14" s="4" t="s">
        <v>6</v>
      </c>
      <c r="B14" s="13">
        <v>27235670</v>
      </c>
      <c r="C14" s="13"/>
      <c r="D14" s="13"/>
      <c r="E14" s="13">
        <v>4936011.7</v>
      </c>
      <c r="F14" s="13">
        <v>2468225.75</v>
      </c>
      <c r="G14" s="13">
        <v>2476776.8799999994</v>
      </c>
      <c r="H14" s="13">
        <v>2448927.9299999997</v>
      </c>
      <c r="I14" s="13">
        <v>2463473.6</v>
      </c>
      <c r="J14" s="13">
        <v>2559429.19</v>
      </c>
      <c r="K14" s="13"/>
      <c r="L14" s="13"/>
      <c r="M14" s="13"/>
      <c r="N14" s="13"/>
      <c r="O14" s="13"/>
      <c r="P14" s="19">
        <f t="shared" si="1"/>
        <v>17352845.050000001</v>
      </c>
    </row>
    <row r="15" spans="1:16" ht="15" customHeight="1">
      <c r="A15" s="2" t="s">
        <v>7</v>
      </c>
      <c r="B15" s="18">
        <f t="shared" ref="B15:O15" si="2">SUM(B16:B24)</f>
        <v>151241121.67000002</v>
      </c>
      <c r="C15" s="18">
        <f t="shared" si="2"/>
        <v>0</v>
      </c>
      <c r="D15" s="18">
        <f t="shared" si="2"/>
        <v>0</v>
      </c>
      <c r="E15" s="18">
        <f t="shared" si="2"/>
        <v>11383607.82</v>
      </c>
      <c r="F15" s="18">
        <f t="shared" si="2"/>
        <v>13579970.390000002</v>
      </c>
      <c r="G15" s="18">
        <f t="shared" si="2"/>
        <v>3788762.25</v>
      </c>
      <c r="H15" s="18">
        <f>SUM(H16:H24)</f>
        <v>10353661.869999999</v>
      </c>
      <c r="I15" s="18">
        <f t="shared" si="2"/>
        <v>13032800.589999998</v>
      </c>
      <c r="J15" s="18">
        <f t="shared" si="2"/>
        <v>22785951</v>
      </c>
      <c r="K15" s="18">
        <f t="shared" si="2"/>
        <v>0</v>
      </c>
      <c r="L15" s="18">
        <f t="shared" si="2"/>
        <v>0</v>
      </c>
      <c r="M15" s="18">
        <f t="shared" si="2"/>
        <v>0</v>
      </c>
      <c r="N15" s="18">
        <f t="shared" si="2"/>
        <v>0</v>
      </c>
      <c r="O15" s="18">
        <f t="shared" si="2"/>
        <v>0</v>
      </c>
      <c r="P15" s="18">
        <f t="shared" si="1"/>
        <v>74924753.919999987</v>
      </c>
    </row>
    <row r="16" spans="1:16" ht="15" customHeight="1">
      <c r="A16" s="4" t="s">
        <v>8</v>
      </c>
      <c r="B16" s="13">
        <v>24700000</v>
      </c>
      <c r="C16" s="13"/>
      <c r="D16" s="13"/>
      <c r="E16" s="13">
        <v>3816622.51</v>
      </c>
      <c r="F16" s="13">
        <v>3152405.43</v>
      </c>
      <c r="G16" s="13">
        <v>277970.59000000003</v>
      </c>
      <c r="H16" s="13">
        <v>1855384.82</v>
      </c>
      <c r="I16" s="13">
        <v>2222984.31</v>
      </c>
      <c r="J16" s="13">
        <v>2956266.26</v>
      </c>
      <c r="K16" s="13"/>
      <c r="L16" s="13"/>
      <c r="M16" s="13"/>
      <c r="N16" s="13"/>
      <c r="O16" s="13"/>
      <c r="P16" s="19">
        <f t="shared" si="1"/>
        <v>14281633.92</v>
      </c>
    </row>
    <row r="17" spans="1:16" ht="15" customHeight="1">
      <c r="A17" s="4" t="s">
        <v>9</v>
      </c>
      <c r="B17" s="13">
        <v>54200000</v>
      </c>
      <c r="C17" s="13"/>
      <c r="D17" s="13"/>
      <c r="E17" s="13">
        <v>4602033.2300000004</v>
      </c>
      <c r="F17" s="13">
        <v>6723592.7999999998</v>
      </c>
      <c r="G17" s="13">
        <v>805135.2</v>
      </c>
      <c r="H17" s="13">
        <v>4554548.17</v>
      </c>
      <c r="I17" s="19">
        <v>6386315.2000000002</v>
      </c>
      <c r="J17" s="13">
        <v>16295946.32</v>
      </c>
      <c r="K17" s="13"/>
      <c r="L17" s="19"/>
      <c r="M17" s="13"/>
      <c r="N17" s="19"/>
      <c r="O17" s="13"/>
      <c r="P17" s="19">
        <f t="shared" si="1"/>
        <v>39367570.920000002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280510.59999999998</v>
      </c>
      <c r="G18" s="13"/>
      <c r="H18" s="13">
        <v>999781.3</v>
      </c>
      <c r="I18" s="19">
        <v>70650</v>
      </c>
      <c r="J18" s="19">
        <v>22350</v>
      </c>
      <c r="K18" s="19"/>
      <c r="L18" s="19"/>
      <c r="M18" s="13"/>
      <c r="N18" s="19"/>
      <c r="O18" s="19"/>
      <c r="P18" s="19">
        <f t="shared" si="1"/>
        <v>1373291.9</v>
      </c>
    </row>
    <row r="19" spans="1:16" ht="15" customHeight="1">
      <c r="A19" s="4" t="s">
        <v>11</v>
      </c>
      <c r="B19" s="13">
        <v>1610000</v>
      </c>
      <c r="C19" s="13"/>
      <c r="E19" s="13">
        <v>28742</v>
      </c>
      <c r="F19" s="13">
        <v>14010</v>
      </c>
      <c r="G19" s="13">
        <v>191697.18</v>
      </c>
      <c r="H19" s="13">
        <v>36536</v>
      </c>
      <c r="I19" s="13">
        <v>276572.36</v>
      </c>
      <c r="J19" s="13">
        <v>19551.099999999999</v>
      </c>
      <c r="K19" s="13"/>
      <c r="L19" s="19"/>
      <c r="M19" s="13"/>
      <c r="N19" s="13"/>
      <c r="O19" s="13"/>
      <c r="P19" s="19">
        <f t="shared" ref="P19:P24" si="3">SUM(D19:O19)</f>
        <v>567108.64</v>
      </c>
    </row>
    <row r="20" spans="1:16" ht="15" customHeight="1">
      <c r="A20" s="4" t="s">
        <v>12</v>
      </c>
      <c r="B20" s="13">
        <v>30961121.670000002</v>
      </c>
      <c r="C20" s="13"/>
      <c r="D20" s="13"/>
      <c r="E20" s="13">
        <v>1175238.26</v>
      </c>
      <c r="F20" s="13">
        <v>2061079.13</v>
      </c>
      <c r="G20" s="13">
        <v>583516.13</v>
      </c>
      <c r="H20" s="13">
        <v>2150522.71</v>
      </c>
      <c r="I20" s="13">
        <v>1355561.74</v>
      </c>
      <c r="J20" s="13">
        <v>1440627.8</v>
      </c>
      <c r="K20" s="13"/>
      <c r="L20" s="13"/>
      <c r="M20" s="13"/>
      <c r="N20" s="13"/>
      <c r="O20" s="13"/>
      <c r="P20" s="19">
        <f t="shared" si="3"/>
        <v>8766545.7699999996</v>
      </c>
    </row>
    <row r="21" spans="1:16" ht="15" customHeight="1">
      <c r="A21" s="4" t="s">
        <v>13</v>
      </c>
      <c r="B21" s="13">
        <v>5050000</v>
      </c>
      <c r="C21" s="13"/>
      <c r="D21" s="13"/>
      <c r="E21" s="13">
        <v>695044.95</v>
      </c>
      <c r="F21" s="13">
        <v>290429.74</v>
      </c>
      <c r="G21" s="13">
        <v>120818.74</v>
      </c>
      <c r="H21" s="13">
        <v>705920.87</v>
      </c>
      <c r="I21" s="13">
        <v>2228936.06</v>
      </c>
      <c r="J21" s="13">
        <v>622561.15</v>
      </c>
      <c r="K21" s="13"/>
      <c r="L21" s="13"/>
      <c r="M21" s="13"/>
      <c r="N21" s="13"/>
      <c r="O21" s="13"/>
      <c r="P21" s="19">
        <f t="shared" si="3"/>
        <v>4663711.51</v>
      </c>
    </row>
    <row r="22" spans="1:16" ht="15" customHeight="1">
      <c r="A22" s="4" t="s">
        <v>14</v>
      </c>
      <c r="B22" s="13">
        <v>5500000</v>
      </c>
      <c r="C22" s="13"/>
      <c r="D22" s="19"/>
      <c r="E22" s="13">
        <v>184080</v>
      </c>
      <c r="F22" s="13">
        <v>247800</v>
      </c>
      <c r="G22" s="13"/>
      <c r="H22" s="13">
        <v>27295.91</v>
      </c>
      <c r="I22" s="13">
        <v>206923.44</v>
      </c>
      <c r="J22" s="13">
        <v>0</v>
      </c>
      <c r="K22" s="13"/>
      <c r="L22" s="13"/>
      <c r="M22" s="13"/>
      <c r="N22" s="13"/>
      <c r="O22" s="13"/>
      <c r="P22" s="19">
        <f t="shared" si="3"/>
        <v>666099.35</v>
      </c>
    </row>
    <row r="23" spans="1:16" ht="15" customHeight="1">
      <c r="A23" s="4" t="s">
        <v>15</v>
      </c>
      <c r="B23" s="13">
        <v>18520000</v>
      </c>
      <c r="C23" s="13"/>
      <c r="D23" s="19"/>
      <c r="E23" s="13">
        <v>299135.3</v>
      </c>
      <c r="F23" s="13">
        <v>310705.14</v>
      </c>
      <c r="G23" s="13">
        <v>1345178.1300000001</v>
      </c>
      <c r="H23" s="13">
        <v>-23811.17</v>
      </c>
      <c r="I23" s="13">
        <v>227293.45</v>
      </c>
      <c r="J23" s="19">
        <v>1428648.37</v>
      </c>
      <c r="K23" s="13"/>
      <c r="L23" s="13"/>
      <c r="M23" s="13"/>
      <c r="N23" s="13"/>
      <c r="O23" s="13"/>
      <c r="P23" s="19">
        <f t="shared" si="3"/>
        <v>3587149.22</v>
      </c>
    </row>
    <row r="24" spans="1:16" ht="15" customHeight="1">
      <c r="A24" s="4" t="s">
        <v>38</v>
      </c>
      <c r="B24" s="13">
        <v>8000000</v>
      </c>
      <c r="C24" s="13"/>
      <c r="D24" s="13"/>
      <c r="E24" s="13">
        <v>582711.56999999995</v>
      </c>
      <c r="F24" s="13">
        <v>499437.55</v>
      </c>
      <c r="G24" s="13">
        <v>464446.28</v>
      </c>
      <c r="H24" s="13">
        <v>47483.26</v>
      </c>
      <c r="I24" s="19">
        <v>57564.03</v>
      </c>
      <c r="J24" s="19">
        <v>0</v>
      </c>
      <c r="K24" s="13"/>
      <c r="L24" s="19"/>
      <c r="M24" s="13"/>
      <c r="N24" s="19"/>
      <c r="O24" s="13"/>
      <c r="P24" s="19">
        <f t="shared" si="3"/>
        <v>1651642.69</v>
      </c>
    </row>
    <row r="25" spans="1:16" ht="15" customHeight="1">
      <c r="A25" s="2" t="s">
        <v>16</v>
      </c>
      <c r="B25" s="18">
        <f t="shared" ref="B25:O25" si="4">SUM(B26:B34)</f>
        <v>18994216.66</v>
      </c>
      <c r="C25" s="18">
        <f t="shared" si="4"/>
        <v>0</v>
      </c>
      <c r="D25" s="18">
        <f t="shared" si="4"/>
        <v>0</v>
      </c>
      <c r="E25" s="18">
        <f t="shared" si="4"/>
        <v>3189392.9</v>
      </c>
      <c r="F25" s="18">
        <f t="shared" si="4"/>
        <v>559370.68999999994</v>
      </c>
      <c r="G25" s="18">
        <f t="shared" si="4"/>
        <v>410563</v>
      </c>
      <c r="H25" s="18">
        <f>SUM(H26:H34)</f>
        <v>1480183.14</v>
      </c>
      <c r="I25" s="18">
        <f t="shared" si="4"/>
        <v>1192436.3899999999</v>
      </c>
      <c r="J25" s="18">
        <f t="shared" si="4"/>
        <v>4677638.5</v>
      </c>
      <c r="K25" s="18">
        <f t="shared" si="4"/>
        <v>0</v>
      </c>
      <c r="L25" s="18">
        <f t="shared" si="4"/>
        <v>0</v>
      </c>
      <c r="M25" s="18">
        <f t="shared" si="4"/>
        <v>0</v>
      </c>
      <c r="N25" s="18">
        <f t="shared" si="4"/>
        <v>0</v>
      </c>
      <c r="O25" s="18">
        <f t="shared" si="4"/>
        <v>0</v>
      </c>
      <c r="P25" s="18">
        <f t="shared" ref="P25:P32" si="5">SUM(D25:O25)</f>
        <v>11509584.619999999</v>
      </c>
    </row>
    <row r="26" spans="1:16" ht="15" customHeight="1">
      <c r="A26" s="4" t="s">
        <v>17</v>
      </c>
      <c r="B26" s="13">
        <v>1336950</v>
      </c>
      <c r="C26" s="13"/>
      <c r="D26" s="13"/>
      <c r="E26" s="13">
        <v>483141</v>
      </c>
      <c r="F26" s="13">
        <v>113930</v>
      </c>
      <c r="G26" s="13">
        <v>346843</v>
      </c>
      <c r="H26" s="13">
        <v>55391.89</v>
      </c>
      <c r="I26" s="13">
        <v>6155</v>
      </c>
      <c r="J26" s="18">
        <v>269955.01</v>
      </c>
      <c r="K26" s="13"/>
      <c r="L26" s="13"/>
      <c r="M26" s="13"/>
      <c r="N26" s="13"/>
      <c r="O26" s="13"/>
      <c r="P26" s="19">
        <f>SUM(D26:O26)</f>
        <v>1275415.8999999999</v>
      </c>
    </row>
    <row r="27" spans="1:16" ht="15" customHeight="1">
      <c r="A27" s="4" t="s">
        <v>18</v>
      </c>
      <c r="B27" s="13">
        <v>136266.66</v>
      </c>
      <c r="C27" s="13"/>
      <c r="D27" s="13"/>
      <c r="E27" s="13">
        <v>233274.2</v>
      </c>
      <c r="F27" s="13">
        <v>9912</v>
      </c>
      <c r="G27" s="13"/>
      <c r="H27" s="13">
        <v>237630</v>
      </c>
      <c r="I27" s="13">
        <v>315125</v>
      </c>
      <c r="J27" s="13">
        <v>151040</v>
      </c>
      <c r="K27" s="13"/>
      <c r="L27" s="19"/>
      <c r="M27" s="13"/>
      <c r="N27" s="19"/>
      <c r="O27" s="19"/>
      <c r="P27" s="19">
        <f t="shared" si="5"/>
        <v>946981.2</v>
      </c>
    </row>
    <row r="28" spans="1:16" ht="15" customHeight="1">
      <c r="A28" s="4" t="s">
        <v>19</v>
      </c>
      <c r="B28" s="13">
        <v>2490000</v>
      </c>
      <c r="C28" s="13"/>
      <c r="D28" s="19"/>
      <c r="E28" s="13">
        <v>137414</v>
      </c>
      <c r="F28" s="13">
        <v>226663.55</v>
      </c>
      <c r="G28" s="13"/>
      <c r="H28" s="13">
        <v>96553.41</v>
      </c>
      <c r="I28" s="13">
        <v>594521.93999999994</v>
      </c>
      <c r="J28" s="13">
        <v>128974</v>
      </c>
      <c r="K28" s="13"/>
      <c r="L28" s="19"/>
      <c r="M28" s="13"/>
      <c r="N28" s="13"/>
      <c r="O28" s="13"/>
      <c r="P28" s="19">
        <f>SUM(D28:O28)</f>
        <v>1184126.8999999999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3">
        <v>21825.279999999999</v>
      </c>
      <c r="G29" s="13"/>
      <c r="H29" s="13">
        <v>260940</v>
      </c>
      <c r="I29" s="19">
        <v>0</v>
      </c>
      <c r="J29" s="13">
        <v>0</v>
      </c>
      <c r="K29" s="13"/>
      <c r="L29" s="19"/>
      <c r="M29" s="19"/>
      <c r="N29" s="19"/>
      <c r="O29" s="19"/>
      <c r="P29" s="19">
        <f t="shared" si="5"/>
        <v>282765.28000000003</v>
      </c>
    </row>
    <row r="30" spans="1:16" ht="15" customHeight="1">
      <c r="A30" s="4" t="s">
        <v>21</v>
      </c>
      <c r="B30" s="13">
        <v>800000</v>
      </c>
      <c r="C30" s="13"/>
      <c r="D30" s="13"/>
      <c r="E30" s="13"/>
      <c r="F30" s="13"/>
      <c r="G30" s="19"/>
      <c r="H30" s="13">
        <v>1591.95</v>
      </c>
      <c r="I30" s="13">
        <v>84846</v>
      </c>
      <c r="J30" s="13">
        <v>0</v>
      </c>
      <c r="K30" s="13"/>
      <c r="L30" s="19"/>
      <c r="M30" s="19"/>
      <c r="N30" s="19"/>
      <c r="O30" s="19"/>
      <c r="P30" s="19">
        <f t="shared" si="5"/>
        <v>86437.95</v>
      </c>
    </row>
    <row r="31" spans="1:16" ht="15" customHeight="1">
      <c r="A31" s="4" t="s">
        <v>22</v>
      </c>
      <c r="B31" s="13">
        <v>145000</v>
      </c>
      <c r="C31" s="13"/>
      <c r="D31" s="13"/>
      <c r="E31" s="13">
        <v>1168.2</v>
      </c>
      <c r="F31" s="13"/>
      <c r="G31" s="19"/>
      <c r="H31" s="13"/>
      <c r="I31" s="19">
        <v>6891.2</v>
      </c>
      <c r="J31" s="13">
        <v>0</v>
      </c>
      <c r="K31" s="13"/>
      <c r="L31" s="19"/>
      <c r="M31" s="19"/>
      <c r="N31" s="19"/>
      <c r="O31" s="19"/>
      <c r="P31" s="19">
        <f t="shared" si="5"/>
        <v>8059.4</v>
      </c>
    </row>
    <row r="32" spans="1:16" ht="15" customHeight="1">
      <c r="A32" s="4" t="s">
        <v>23</v>
      </c>
      <c r="B32" s="13">
        <v>5786000</v>
      </c>
      <c r="C32" s="13"/>
      <c r="D32" s="19"/>
      <c r="E32" s="13">
        <v>2000000</v>
      </c>
      <c r="F32" s="13">
        <v>7608</v>
      </c>
      <c r="G32" s="13"/>
      <c r="H32" s="13">
        <v>8333</v>
      </c>
      <c r="I32" s="13">
        <v>8124</v>
      </c>
      <c r="J32">
        <v>3600000</v>
      </c>
      <c r="K32" s="13"/>
      <c r="L32" s="13"/>
      <c r="M32" s="19"/>
      <c r="N32" s="19"/>
      <c r="O32" s="19"/>
      <c r="P32" s="19">
        <f t="shared" si="5"/>
        <v>5624065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8250000</v>
      </c>
      <c r="C34" s="13"/>
      <c r="D34" s="19"/>
      <c r="E34" s="13">
        <v>334395.5</v>
      </c>
      <c r="F34" s="13">
        <v>179431.86</v>
      </c>
      <c r="G34" s="13">
        <v>63720</v>
      </c>
      <c r="H34" s="13">
        <v>819742.8899999999</v>
      </c>
      <c r="I34" s="13">
        <v>176773.25</v>
      </c>
      <c r="J34" s="13">
        <v>527669.49</v>
      </c>
      <c r="K34" s="13"/>
      <c r="L34" s="13"/>
      <c r="M34" s="13"/>
      <c r="N34" s="13"/>
      <c r="O34" s="13"/>
      <c r="P34" s="19">
        <f>SUM(D34:O34)</f>
        <v>2101732.9900000002</v>
      </c>
    </row>
    <row r="35" spans="1:16" ht="15" customHeight="1">
      <c r="A35" s="2" t="s">
        <v>25</v>
      </c>
      <c r="B35" s="18">
        <f t="shared" ref="B35:G35" si="6">SUM(B36:B42)</f>
        <v>1200000</v>
      </c>
      <c r="C35" s="18">
        <f t="shared" si="6"/>
        <v>0</v>
      </c>
      <c r="D35" s="18">
        <f t="shared" si="6"/>
        <v>0</v>
      </c>
      <c r="E35" s="18">
        <f t="shared" si="6"/>
        <v>0</v>
      </c>
      <c r="F35" s="18">
        <f t="shared" si="6"/>
        <v>0</v>
      </c>
      <c r="G35" s="18">
        <f t="shared" si="6"/>
        <v>850318.34</v>
      </c>
      <c r="H35" s="18">
        <f>SUM(H36:H42)</f>
        <v>500000</v>
      </c>
      <c r="I35" s="18">
        <f t="shared" ref="I35:O35" si="7">SUM(I36:I42)</f>
        <v>0</v>
      </c>
      <c r="J35" s="18">
        <f t="shared" si="7"/>
        <v>0</v>
      </c>
      <c r="K35" s="18">
        <f t="shared" si="7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7"/>
        <v>0</v>
      </c>
      <c r="P35" s="18">
        <f>SUM(D35:O35)</f>
        <v>1350318.3399999999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3"/>
      <c r="I36" s="19">
        <v>0</v>
      </c>
      <c r="J36" s="13">
        <v>0</v>
      </c>
      <c r="K36" s="13"/>
      <c r="L36" s="19"/>
      <c r="M36" s="19"/>
      <c r="N36" s="19"/>
      <c r="O36" s="13"/>
      <c r="P36" s="19">
        <f t="shared" ref="P36:P41" si="8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8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8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8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8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/>
      <c r="F41" s="13"/>
      <c r="G41" s="13">
        <v>850318.34</v>
      </c>
      <c r="H41" s="19"/>
      <c r="I41" s="19">
        <v>0</v>
      </c>
      <c r="J41" s="13">
        <v>0</v>
      </c>
      <c r="K41" s="19"/>
      <c r="L41" s="13"/>
      <c r="M41" s="13"/>
      <c r="N41" s="13"/>
      <c r="O41" s="13"/>
      <c r="P41" s="19">
        <f t="shared" si="8"/>
        <v>850318.34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>
        <v>500000</v>
      </c>
      <c r="I42" s="19"/>
      <c r="J42" s="13">
        <v>0</v>
      </c>
      <c r="K42" s="13"/>
      <c r="L42" s="13"/>
      <c r="M42" s="13"/>
      <c r="N42" s="13"/>
      <c r="O42" s="13"/>
      <c r="P42" s="19">
        <f>SUM(D42:O42)</f>
        <v>500000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>SUM(D44:D50)</f>
        <v>0</v>
      </c>
      <c r="E43" s="18">
        <f>SUM(E44:E50)</f>
        <v>0</v>
      </c>
      <c r="F43" s="18">
        <f>SUM(F44:F50)</f>
        <v>0</v>
      </c>
      <c r="G43" s="18">
        <f>SUM(G44:G50)</f>
        <v>0</v>
      </c>
      <c r="H43" s="18">
        <f t="shared" ref="H43:P43" si="9">SUM(H44:H50)</f>
        <v>0</v>
      </c>
      <c r="I43" s="18">
        <f t="shared" si="9"/>
        <v>0</v>
      </c>
      <c r="J43" s="18">
        <f t="shared" si="9"/>
        <v>0</v>
      </c>
      <c r="K43" s="18">
        <f t="shared" si="9"/>
        <v>0</v>
      </c>
      <c r="L43" s="18">
        <f t="shared" si="9"/>
        <v>0</v>
      </c>
      <c r="M43" s="18">
        <f t="shared" si="9"/>
        <v>0</v>
      </c>
      <c r="N43" s="18">
        <f t="shared" si="9"/>
        <v>0</v>
      </c>
      <c r="O43" s="18">
        <f t="shared" si="9"/>
        <v>0</v>
      </c>
      <c r="P43" s="18">
        <f t="shared" si="9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0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0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0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0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0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0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0"/>
        <v>0</v>
      </c>
    </row>
    <row r="51" spans="1:16" ht="15" customHeight="1">
      <c r="A51" s="2" t="s">
        <v>28</v>
      </c>
      <c r="B51" s="18">
        <f t="shared" ref="B51:O51" si="11">SUM(B52:B60)</f>
        <v>39578460</v>
      </c>
      <c r="C51" s="18">
        <f t="shared" si="11"/>
        <v>0</v>
      </c>
      <c r="D51" s="18">
        <f t="shared" si="11"/>
        <v>0</v>
      </c>
      <c r="E51" s="18">
        <f t="shared" si="11"/>
        <v>766067.8</v>
      </c>
      <c r="F51" s="18">
        <f t="shared" si="11"/>
        <v>942120.5</v>
      </c>
      <c r="G51" s="18">
        <f t="shared" si="11"/>
        <v>1454995.5</v>
      </c>
      <c r="H51" s="18">
        <f>SUM(H52:H60)</f>
        <v>1928812.97</v>
      </c>
      <c r="I51" s="18">
        <f t="shared" si="11"/>
        <v>53096007.960000001</v>
      </c>
      <c r="J51" s="18">
        <f t="shared" si="11"/>
        <v>679182.56</v>
      </c>
      <c r="K51" s="18">
        <f t="shared" si="11"/>
        <v>0</v>
      </c>
      <c r="L51" s="18">
        <f t="shared" si="11"/>
        <v>0</v>
      </c>
      <c r="M51" s="18">
        <f t="shared" si="11"/>
        <v>0</v>
      </c>
      <c r="N51" s="18">
        <f t="shared" si="11"/>
        <v>0</v>
      </c>
      <c r="O51" s="18">
        <f t="shared" si="11"/>
        <v>0</v>
      </c>
      <c r="P51" s="18">
        <f>SUM(D51:O51)</f>
        <v>58867187.290000007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345150</v>
      </c>
      <c r="F52" s="13">
        <v>942120.5</v>
      </c>
      <c r="G52" s="13">
        <v>1407995.47</v>
      </c>
      <c r="H52" s="13">
        <v>78610.8</v>
      </c>
      <c r="I52" s="19">
        <v>313507.96000000002</v>
      </c>
      <c r="J52" s="13">
        <v>159137.4</v>
      </c>
      <c r="K52" s="19"/>
      <c r="L52" s="13"/>
      <c r="M52" s="13"/>
      <c r="N52" s="13"/>
      <c r="O52" s="19"/>
      <c r="P52" s="19">
        <f>SUM(D52:O52)</f>
        <v>3246522.1299999994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116477.8</v>
      </c>
      <c r="F53" s="13"/>
      <c r="G53" s="13"/>
      <c r="H53" s="13"/>
      <c r="I53" s="19">
        <v>0</v>
      </c>
      <c r="J53" s="19">
        <v>183568.16</v>
      </c>
      <c r="K53" s="19"/>
      <c r="L53" s="13"/>
      <c r="M53" s="13"/>
      <c r="N53" s="19"/>
      <c r="O53" s="19"/>
      <c r="P53" s="19">
        <f t="shared" ref="P53:P59" si="12">SUM(D53:O53)</f>
        <v>300045.96000000002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>
        <v>0</v>
      </c>
      <c r="J54" s="13">
        <v>71390</v>
      </c>
      <c r="K54" s="19"/>
      <c r="L54" s="13"/>
      <c r="M54" s="19"/>
      <c r="N54" s="19"/>
      <c r="O54" s="19"/>
      <c r="P54" s="19">
        <f t="shared" si="12"/>
        <v>71390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>
        <v>52782500</v>
      </c>
      <c r="J55" s="19"/>
      <c r="K55" s="19"/>
      <c r="L55" s="13"/>
      <c r="M55" s="13"/>
      <c r="N55" s="13"/>
      <c r="O55" s="19"/>
      <c r="P55" s="19">
        <f t="shared" si="12"/>
        <v>52782500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304440</v>
      </c>
      <c r="F56" s="13"/>
      <c r="G56" s="13">
        <v>47000.03</v>
      </c>
      <c r="H56" s="13"/>
      <c r="I56" s="19">
        <v>0</v>
      </c>
      <c r="J56" s="13"/>
      <c r="K56" s="19"/>
      <c r="L56" s="13"/>
      <c r="M56" s="19"/>
      <c r="N56" s="19"/>
      <c r="O56" s="19"/>
      <c r="P56" s="19">
        <f t="shared" si="12"/>
        <v>351440.03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>
        <v>0</v>
      </c>
      <c r="J57" s="13">
        <v>265087</v>
      </c>
      <c r="K57" s="19"/>
      <c r="L57" s="19"/>
      <c r="M57" s="13"/>
      <c r="N57" s="13"/>
      <c r="O57" s="19"/>
      <c r="P57" s="19">
        <f t="shared" si="12"/>
        <v>265087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12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>
        <v>1850202.17</v>
      </c>
      <c r="I59" s="19">
        <v>0</v>
      </c>
      <c r="J59" s="13"/>
      <c r="K59" s="13"/>
      <c r="L59" s="13"/>
      <c r="M59" s="19"/>
      <c r="N59" s="13"/>
      <c r="O59" s="19"/>
      <c r="P59" s="19">
        <f t="shared" si="12"/>
        <v>1850202.17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>
        <f>SUM(D60:O60)</f>
        <v>0</v>
      </c>
    </row>
    <row r="61" spans="1:16" ht="15" customHeight="1">
      <c r="A61" s="2" t="s">
        <v>56</v>
      </c>
      <c r="B61" s="13">
        <f t="shared" ref="B61:G61" si="13">SUM(B62:B65)</f>
        <v>0</v>
      </c>
      <c r="C61" s="13">
        <f t="shared" si="13"/>
        <v>0</v>
      </c>
      <c r="D61" s="18">
        <f t="shared" si="13"/>
        <v>0</v>
      </c>
      <c r="E61" s="18">
        <f t="shared" si="13"/>
        <v>0</v>
      </c>
      <c r="F61" s="18">
        <f t="shared" si="13"/>
        <v>0</v>
      </c>
      <c r="G61" s="18">
        <f t="shared" si="13"/>
        <v>0</v>
      </c>
      <c r="H61" s="18">
        <f t="shared" ref="H61:O61" si="14">SUM(H62:H65)</f>
        <v>0</v>
      </c>
      <c r="I61" s="18">
        <f t="shared" si="14"/>
        <v>0</v>
      </c>
      <c r="J61" s="18">
        <f t="shared" si="14"/>
        <v>0</v>
      </c>
      <c r="K61" s="18">
        <f t="shared" si="14"/>
        <v>0</v>
      </c>
      <c r="L61" s="18">
        <f t="shared" si="14"/>
        <v>0</v>
      </c>
      <c r="M61" s="18">
        <f t="shared" si="14"/>
        <v>0</v>
      </c>
      <c r="N61" s="18">
        <f t="shared" si="14"/>
        <v>0</v>
      </c>
      <c r="O61" s="19">
        <f t="shared" si="14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>SUM(D63:O63)</f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>SUM(D64:O64)</f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>SUM(D65:O65)</f>
        <v>0</v>
      </c>
    </row>
    <row r="66" spans="1:16" ht="15" customHeight="1">
      <c r="A66" s="2" t="s">
        <v>61</v>
      </c>
      <c r="B66" s="13">
        <f t="shared" ref="B66:G66" si="15">SUM(B67:B68)</f>
        <v>0</v>
      </c>
      <c r="C66" s="13">
        <f t="shared" si="15"/>
        <v>0</v>
      </c>
      <c r="D66" s="18">
        <f t="shared" si="15"/>
        <v>0</v>
      </c>
      <c r="E66" s="18">
        <f t="shared" si="15"/>
        <v>0</v>
      </c>
      <c r="F66" s="18">
        <f t="shared" si="15"/>
        <v>0</v>
      </c>
      <c r="G66" s="18">
        <f t="shared" si="15"/>
        <v>0</v>
      </c>
      <c r="H66" s="18">
        <f t="shared" ref="H66:P66" si="16">SUM(H67:H68)</f>
        <v>0</v>
      </c>
      <c r="I66" s="18">
        <f t="shared" si="16"/>
        <v>0</v>
      </c>
      <c r="J66" s="18">
        <f t="shared" si="16"/>
        <v>0</v>
      </c>
      <c r="K66" s="18">
        <f t="shared" si="16"/>
        <v>0</v>
      </c>
      <c r="L66" s="18">
        <f t="shared" si="16"/>
        <v>0</v>
      </c>
      <c r="M66" s="18">
        <f t="shared" si="16"/>
        <v>0</v>
      </c>
      <c r="N66" s="18">
        <f t="shared" si="16"/>
        <v>0</v>
      </c>
      <c r="O66" s="18">
        <f t="shared" si="16"/>
        <v>0</v>
      </c>
      <c r="P66" s="18">
        <f t="shared" si="16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>SUM(D68:O68)</f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17">SUM(E70:E72)</f>
        <v>0</v>
      </c>
      <c r="F69" s="18">
        <f>SUM(F70:F72)</f>
        <v>0</v>
      </c>
      <c r="G69" s="18">
        <f>SUM(G70:G72)</f>
        <v>0</v>
      </c>
      <c r="H69" s="18">
        <f t="shared" si="17"/>
        <v>0</v>
      </c>
      <c r="I69" s="18">
        <f t="shared" si="17"/>
        <v>0</v>
      </c>
      <c r="J69" s="18">
        <f t="shared" si="17"/>
        <v>0</v>
      </c>
      <c r="K69" s="18">
        <f t="shared" si="17"/>
        <v>0</v>
      </c>
      <c r="L69" s="18">
        <f t="shared" si="17"/>
        <v>0</v>
      </c>
      <c r="M69" s="18">
        <f t="shared" si="17"/>
        <v>0</v>
      </c>
      <c r="N69" s="18">
        <f t="shared" si="17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>SUM(D71:O71)</f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>SUM(D72:O72)</f>
        <v>0</v>
      </c>
    </row>
    <row r="73" spans="1:16" ht="15" customHeight="1">
      <c r="A73" s="6" t="s">
        <v>35</v>
      </c>
      <c r="B73" s="20">
        <f>SUM(B9:B72)/2</f>
        <v>500217336.99666661</v>
      </c>
      <c r="C73" s="20">
        <f>SUM(C9:C72)/2</f>
        <v>0</v>
      </c>
      <c r="D73" s="20">
        <f>SUM(D9:D72)/2</f>
        <v>0</v>
      </c>
      <c r="E73" s="20">
        <f t="shared" ref="E73:O73" si="18">SUM(E9:E72)/2</f>
        <v>54406097.940000005</v>
      </c>
      <c r="F73" s="20">
        <f>SUM(F9:F72)/2</f>
        <v>37119476.879999988</v>
      </c>
      <c r="G73" s="20">
        <f>SUM(G9:G72)/2</f>
        <v>29851831.990000013</v>
      </c>
      <c r="H73" s="20">
        <f t="shared" si="18"/>
        <v>33898998.389999993</v>
      </c>
      <c r="I73" s="20">
        <f>SUM(I9:I72)/2</f>
        <v>102160223.26000001</v>
      </c>
      <c r="J73" s="20">
        <f t="shared" si="18"/>
        <v>48703336.760000005</v>
      </c>
      <c r="K73" s="20">
        <f t="shared" si="18"/>
        <v>0</v>
      </c>
      <c r="L73" s="20">
        <f t="shared" si="18"/>
        <v>0</v>
      </c>
      <c r="M73" s="20">
        <f t="shared" si="18"/>
        <v>0</v>
      </c>
      <c r="N73" s="20">
        <f t="shared" si="18"/>
        <v>0</v>
      </c>
      <c r="O73" s="20">
        <f t="shared" si="18"/>
        <v>0</v>
      </c>
      <c r="P73" s="18">
        <f>SUM(D73:O73)</f>
        <v>306139965.21999997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>B73</f>
        <v>500217336.99666661</v>
      </c>
      <c r="C86" s="20">
        <f>C73</f>
        <v>0</v>
      </c>
      <c r="D86" s="20">
        <f>D73</f>
        <v>0</v>
      </c>
      <c r="E86" s="20">
        <f t="shared" ref="E86:O86" si="19">E73</f>
        <v>54406097.940000005</v>
      </c>
      <c r="F86" s="20">
        <f>F73</f>
        <v>37119476.879999988</v>
      </c>
      <c r="G86" s="20">
        <f>G73</f>
        <v>29851831.990000013</v>
      </c>
      <c r="H86" s="20">
        <f>H73</f>
        <v>33898998.389999993</v>
      </c>
      <c r="I86" s="20">
        <f>I73</f>
        <v>102160223.26000001</v>
      </c>
      <c r="J86" s="20">
        <f t="shared" si="19"/>
        <v>48703336.760000005</v>
      </c>
      <c r="K86" s="20">
        <f t="shared" si="19"/>
        <v>0</v>
      </c>
      <c r="L86" s="20">
        <f t="shared" si="19"/>
        <v>0</v>
      </c>
      <c r="M86" s="20">
        <f t="shared" si="19"/>
        <v>0</v>
      </c>
      <c r="N86" s="20">
        <f t="shared" si="19"/>
        <v>0</v>
      </c>
      <c r="O86" s="20">
        <f t="shared" si="19"/>
        <v>0</v>
      </c>
      <c r="P86" s="20">
        <f>SUM(D86:O86)</f>
        <v>306139965.21999997</v>
      </c>
    </row>
    <row r="87" spans="1:16" ht="15" customHeight="1">
      <c r="A87" s="26" t="s">
        <v>106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  <c r="I92" s="21"/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104</v>
      </c>
    </row>
    <row r="96" spans="1:16" ht="15" customHeight="1">
      <c r="A96" s="25" t="s">
        <v>103</v>
      </c>
    </row>
    <row r="97" spans="1:13" ht="15" customHeight="1">
      <c r="A97" s="25" t="s">
        <v>102</v>
      </c>
    </row>
    <row r="100" spans="1:13" ht="15" customHeight="1">
      <c r="D100" s="15" t="s">
        <v>98</v>
      </c>
      <c r="E100" s="16"/>
      <c r="F100" s="16"/>
      <c r="G100" s="16"/>
      <c r="H100" s="16"/>
      <c r="I100" s="16"/>
      <c r="J100" s="16"/>
      <c r="K100" s="16"/>
      <c r="L100" s="16"/>
      <c r="M100" s="15" t="s">
        <v>108</v>
      </c>
    </row>
    <row r="101" spans="1:13" ht="15" customHeight="1">
      <c r="D101" s="17" t="s">
        <v>99</v>
      </c>
      <c r="E101" s="16"/>
      <c r="F101" s="16"/>
      <c r="G101" s="16"/>
      <c r="H101" s="16"/>
      <c r="I101" s="16"/>
      <c r="J101" s="16"/>
      <c r="K101" s="16"/>
      <c r="L101" s="16"/>
      <c r="M101" s="17" t="s">
        <v>107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2617-17D5-4198-9E21-AAB263D61618}">
  <dimension ref="A1:J57"/>
  <sheetViews>
    <sheetView tabSelected="1" workbookViewId="0">
      <selection activeCell="J21" sqref="J21"/>
    </sheetView>
  </sheetViews>
  <sheetFormatPr baseColWidth="10" defaultRowHeight="15"/>
  <cols>
    <col min="1" max="1" width="15.140625" bestFit="1" customWidth="1"/>
  </cols>
  <sheetData>
    <row r="1" spans="1:10">
      <c r="A1" s="27"/>
    </row>
    <row r="4" spans="1:10">
      <c r="A4" t="s">
        <v>109</v>
      </c>
    </row>
    <row r="10" spans="1:10">
      <c r="J10">
        <v>16876516.670000002</v>
      </c>
    </row>
    <row r="11" spans="1:10">
      <c r="J11">
        <v>1124618.8400000001</v>
      </c>
    </row>
    <row r="16" spans="1:10">
      <c r="J16">
        <v>2956266.26</v>
      </c>
    </row>
    <row r="17" spans="10:10">
      <c r="J17">
        <v>16295946.32</v>
      </c>
    </row>
    <row r="18" spans="10:10">
      <c r="J18">
        <v>22350</v>
      </c>
    </row>
    <row r="19" spans="10:10">
      <c r="J19">
        <v>19551.099999999999</v>
      </c>
    </row>
    <row r="20" spans="10:10">
      <c r="J20">
        <v>1440627.8</v>
      </c>
    </row>
    <row r="21" spans="10:10">
      <c r="J21">
        <v>622561.15</v>
      </c>
    </row>
    <row r="23" spans="10:10">
      <c r="J23">
        <v>1428648.37</v>
      </c>
    </row>
    <row r="26" spans="10:10">
      <c r="J26">
        <v>269955.01</v>
      </c>
    </row>
    <row r="27" spans="10:10">
      <c r="J27">
        <v>151040</v>
      </c>
    </row>
    <row r="28" spans="10:10">
      <c r="J28">
        <v>128974</v>
      </c>
    </row>
    <row r="32" spans="10:10">
      <c r="J32">
        <v>3600000</v>
      </c>
    </row>
    <row r="34" spans="10:10">
      <c r="J34">
        <v>527669.49</v>
      </c>
    </row>
    <row r="52" spans="10:10">
      <c r="J52">
        <v>159137.4</v>
      </c>
    </row>
    <row r="53" spans="10:10">
      <c r="J53">
        <v>183568.16</v>
      </c>
    </row>
    <row r="54" spans="10:10">
      <c r="J54">
        <v>71390</v>
      </c>
    </row>
    <row r="57" spans="10:10">
      <c r="J57">
        <v>265087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</vt:lpstr>
      <vt:lpstr>Hoja1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Cheyla Nathali Moreta De Gutierrez</cp:lastModifiedBy>
  <cp:lastPrinted>2025-08-18T19:41:51Z</cp:lastPrinted>
  <dcterms:created xsi:type="dcterms:W3CDTF">2018-04-17T18:57:16Z</dcterms:created>
  <dcterms:modified xsi:type="dcterms:W3CDTF">2025-08-18T19:44:32Z</dcterms:modified>
</cp:coreProperties>
</file>