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26022E37-B4E8-4933-A138-3B53E006D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4" l="1"/>
  <c r="O66" i="4"/>
  <c r="O61" i="4"/>
  <c r="O51" i="4"/>
  <c r="O43" i="4"/>
  <c r="O35" i="4"/>
  <c r="O25" i="4"/>
  <c r="O15" i="4"/>
  <c r="O73" i="4" s="1"/>
  <c r="O9" i="4"/>
  <c r="O69" i="3"/>
  <c r="O66" i="3"/>
  <c r="O61" i="3"/>
  <c r="O51" i="3"/>
  <c r="O43" i="3"/>
  <c r="O35" i="3"/>
  <c r="O25" i="3"/>
  <c r="O15" i="3"/>
  <c r="O9" i="3"/>
  <c r="O73" i="3" s="1"/>
  <c r="N69" i="3"/>
  <c r="N66" i="3"/>
  <c r="N61" i="3"/>
  <c r="N51" i="3"/>
  <c r="N43" i="3"/>
  <c r="N35" i="3"/>
  <c r="N25" i="3"/>
  <c r="N15" i="3"/>
  <c r="N9" i="3"/>
  <c r="N73" i="3" s="1"/>
  <c r="H86" i="3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M15" i="3" l="1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C73" i="3" l="1"/>
  <c r="C86" i="3" s="1"/>
  <c r="B73" i="3"/>
  <c r="B86" i="3" s="1"/>
  <c r="P61" i="3"/>
  <c r="L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M66" i="3"/>
  <c r="L66" i="3"/>
  <c r="K66" i="3"/>
  <c r="J66" i="3"/>
  <c r="I66" i="3"/>
  <c r="H66" i="3"/>
  <c r="M61" i="3"/>
  <c r="L61" i="3"/>
  <c r="K61" i="3"/>
  <c r="J61" i="3"/>
  <c r="I61" i="3"/>
  <c r="H61" i="3"/>
  <c r="M51" i="3"/>
  <c r="L51" i="3"/>
  <c r="K51" i="3"/>
  <c r="J51" i="3"/>
  <c r="I51" i="3"/>
  <c r="I73" i="3" s="1"/>
  <c r="I86" i="3" s="1"/>
  <c r="H51" i="3"/>
  <c r="P43" i="3"/>
  <c r="M43" i="3"/>
  <c r="L43" i="3"/>
  <c r="K43" i="3"/>
  <c r="J43" i="3"/>
  <c r="I43" i="3"/>
  <c r="H43" i="3"/>
  <c r="M35" i="3"/>
  <c r="L35" i="3"/>
  <c r="K35" i="3"/>
  <c r="J35" i="3"/>
  <c r="I35" i="3"/>
  <c r="H3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86" i="3"/>
  <c r="H73" i="3"/>
  <c r="O86" i="3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<sst xmlns="http://schemas.openxmlformats.org/spreadsheetml/2006/main" count="111" uniqueCount="110">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</sst>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D35" sqref="D35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23124179.809999999</v>
      </c>
      <c r="L9" s="18">
        <f t="shared" si="0"/>
        <v>21659709.439999998</v>
      </c>
      <c r="M9" s="18">
        <f t="shared" si="0"/>
        <v>37534436.049999997</v>
      </c>
      <c r="N9" s="18">
        <f t="shared" si="0"/>
        <v>40077282.07</v>
      </c>
      <c r="O9" s="18">
        <f t="shared" si="0"/>
        <v>39107300.530000001</v>
      </c>
      <c r="P9" s="18">
        <f t="shared" ref="P9:P18" si="1">SUM(D9:O9)</f>
        <v>320991028.95000005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>
        <v>19469230.25</v>
      </c>
      <c r="L10" s="13">
        <v>18023670.539999999</v>
      </c>
      <c r="M10" s="13">
        <v>18933050</v>
      </c>
      <c r="N10" s="13">
        <v>35902809.960000001</v>
      </c>
      <c r="O10" s="13">
        <v>20797550</v>
      </c>
      <c r="P10" s="19">
        <f t="shared" si="1"/>
        <v>240340390.19999999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>
        <v>1032425.11</v>
      </c>
      <c r="L11" s="13">
        <v>795035</v>
      </c>
      <c r="M11" s="13">
        <v>15728464.460000001</v>
      </c>
      <c r="N11" s="13">
        <v>1268823.33</v>
      </c>
      <c r="O11" s="13">
        <v>15152369.51</v>
      </c>
      <c r="P11" s="19">
        <f t="shared" si="1"/>
        <v>48898313.959999993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>
        <v>2622524.4500000002</v>
      </c>
      <c r="L14" s="13">
        <v>2841003.9</v>
      </c>
      <c r="M14" s="13">
        <v>2872921.59</v>
      </c>
      <c r="N14" s="13">
        <v>2905648.78</v>
      </c>
      <c r="O14" s="13">
        <v>3157381.02</v>
      </c>
      <c r="P14" s="19">
        <f t="shared" si="1"/>
        <v>31752324.789999999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12606416.210000001</v>
      </c>
      <c r="L15" s="18">
        <f t="shared" si="2"/>
        <v>14976271.110000001</v>
      </c>
      <c r="M15" s="18">
        <f t="shared" si="2"/>
        <v>10617267.68</v>
      </c>
      <c r="N15" s="18">
        <f t="shared" si="2"/>
        <v>17133618.640000004</v>
      </c>
      <c r="O15" s="18">
        <f t="shared" si="2"/>
        <v>45616010.770000003</v>
      </c>
      <c r="P15" s="18">
        <f t="shared" si="1"/>
        <v>175874338.32999998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>
        <v>2223342.5</v>
      </c>
      <c r="L16" s="13">
        <v>2088120.44</v>
      </c>
      <c r="M16" s="13">
        <v>2348619</v>
      </c>
      <c r="N16" s="13">
        <v>2468008.0699999998</v>
      </c>
      <c r="O16" s="13">
        <v>4589046.0599999996</v>
      </c>
      <c r="P16" s="19">
        <f t="shared" si="1"/>
        <v>27998769.989999998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>
        <v>6740455</v>
      </c>
      <c r="L17" s="19">
        <v>5192989.6900000004</v>
      </c>
      <c r="M17" s="13">
        <v>810660</v>
      </c>
      <c r="N17" s="19">
        <v>10067311.460000001</v>
      </c>
      <c r="O17" s="13">
        <v>22267347.800000001</v>
      </c>
      <c r="P17" s="19">
        <f t="shared" si="1"/>
        <v>84446334.870000005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>
        <v>41200</v>
      </c>
      <c r="L18" s="19">
        <v>670157.6</v>
      </c>
      <c r="M18" s="13"/>
      <c r="N18" s="19">
        <v>62900</v>
      </c>
      <c r="O18" s="19">
        <v>328761</v>
      </c>
      <c r="P18" s="19">
        <f t="shared" si="1"/>
        <v>2476310.5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>
        <v>21028</v>
      </c>
      <c r="L19" s="19">
        <v>319982.25</v>
      </c>
      <c r="M19" s="13">
        <v>16056</v>
      </c>
      <c r="N19" s="13">
        <v>239416.89</v>
      </c>
      <c r="O19" s="13">
        <v>34218</v>
      </c>
      <c r="P19" s="19">
        <f t="shared" ref="P19:P24" si="3">SUM(D19:O19)</f>
        <v>1197809.78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>
        <v>1731815.33</v>
      </c>
      <c r="L20" s="19">
        <v>3237810.74</v>
      </c>
      <c r="M20" s="13">
        <v>3379618.2</v>
      </c>
      <c r="N20" s="13">
        <v>2345919.0499999998</v>
      </c>
      <c r="O20" s="13">
        <v>6453007.3799999999</v>
      </c>
      <c r="P20" s="19">
        <f t="shared" si="3"/>
        <v>25914716.469999999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>
        <v>302001.75</v>
      </c>
      <c r="L21" s="13">
        <v>330880.34999999998</v>
      </c>
      <c r="M21" s="13">
        <v>372346.43</v>
      </c>
      <c r="N21" s="13">
        <v>382520.41</v>
      </c>
      <c r="O21" s="13">
        <v>747861.06</v>
      </c>
      <c r="P21" s="19">
        <f t="shared" si="3"/>
        <v>6799321.5099999998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>
        <v>238124</v>
      </c>
      <c r="L22" s="13">
        <v>2373681.62</v>
      </c>
      <c r="M22" s="13">
        <v>1092520.21</v>
      </c>
      <c r="N22" s="13">
        <v>16434.990000000002</v>
      </c>
      <c r="O22" s="13">
        <v>239351.97</v>
      </c>
      <c r="P22" s="19">
        <f t="shared" si="3"/>
        <v>4626212.1399999997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>
        <v>945585.05</v>
      </c>
      <c r="L23" s="13">
        <v>746124.55</v>
      </c>
      <c r="M23" s="13">
        <v>1149394</v>
      </c>
      <c r="N23" s="13">
        <v>1535891.15</v>
      </c>
      <c r="O23" s="13">
        <v>9341941.9199999999</v>
      </c>
      <c r="P23" s="19">
        <f t="shared" si="3"/>
        <v>17306085.890000001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>
        <v>362864.58</v>
      </c>
      <c r="L24" s="19">
        <v>16523.87</v>
      </c>
      <c r="M24" s="13">
        <v>1448053.84</v>
      </c>
      <c r="N24" s="19">
        <v>15216.62</v>
      </c>
      <c r="O24" s="13">
        <v>1614475.58</v>
      </c>
      <c r="P24" s="19">
        <f t="shared" si="3"/>
        <v>5108777.1800000006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723568.8600000001</v>
      </c>
      <c r="L25" s="18">
        <f t="shared" si="4"/>
        <v>2317319.62</v>
      </c>
      <c r="M25" s="18">
        <f t="shared" si="4"/>
        <v>1232856</v>
      </c>
      <c r="N25" s="18">
        <f t="shared" si="4"/>
        <v>2016415.4</v>
      </c>
      <c r="O25" s="18">
        <f t="shared" si="4"/>
        <v>5194878.16</v>
      </c>
      <c r="P25" s="18">
        <f t="shared" ref="P25:P32" si="5">SUM(D25:O25)</f>
        <v>22994622.659999996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>
        <v>14460</v>
      </c>
      <c r="L26" s="13">
        <v>176423.76</v>
      </c>
      <c r="M26" s="13">
        <v>12240</v>
      </c>
      <c r="N26" s="13">
        <v>61462.720000000001</v>
      </c>
      <c r="O26" s="13">
        <v>187374.44</v>
      </c>
      <c r="P26" s="19">
        <f>SUM(D26:O26)</f>
        <v>1727376.8199999998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>
        <v>69030</v>
      </c>
      <c r="L27" s="19">
        <v>35400</v>
      </c>
      <c r="M27" s="13">
        <v>233640</v>
      </c>
      <c r="N27" s="19">
        <v>260491</v>
      </c>
      <c r="O27" s="19">
        <v>1440383.52</v>
      </c>
      <c r="P27" s="19">
        <f t="shared" si="5"/>
        <v>2985925.7199999997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>
        <v>231085.02</v>
      </c>
      <c r="L28" s="19">
        <v>29246.35</v>
      </c>
      <c r="M28" s="13">
        <v>795403</v>
      </c>
      <c r="N28" s="13">
        <v>23048.35</v>
      </c>
      <c r="O28" s="13">
        <v>459312</v>
      </c>
      <c r="P28" s="19">
        <f>SUM(D28:O28)</f>
        <v>2722221.62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>
        <v>188.97</v>
      </c>
      <c r="O29" s="19"/>
      <c r="P29" s="19">
        <f t="shared" si="5"/>
        <v>282954.25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>
        <v>2988.82</v>
      </c>
      <c r="M30" s="19"/>
      <c r="N30" s="19">
        <v>2625</v>
      </c>
      <c r="O30" s="19"/>
      <c r="P30" s="19">
        <f t="shared" si="5"/>
        <v>92051.77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>
        <v>521149.72</v>
      </c>
      <c r="M31" s="19"/>
      <c r="N31" s="19">
        <v>43826.98</v>
      </c>
      <c r="O31" s="19"/>
      <c r="P31" s="19">
        <f t="shared" si="5"/>
        <v>573036.1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>
        <v>291242.14</v>
      </c>
      <c r="M32" s="19"/>
      <c r="N32" s="19">
        <v>1412666</v>
      </c>
      <c r="O32" s="19">
        <v>22125</v>
      </c>
      <c r="P32" s="19">
        <f t="shared" si="5"/>
        <v>7350098.1399999997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>
        <v>408993.84</v>
      </c>
      <c r="L34" s="13">
        <v>1260868.83</v>
      </c>
      <c r="M34" s="13">
        <v>191573</v>
      </c>
      <c r="N34" s="13">
        <v>212106.38</v>
      </c>
      <c r="O34" s="13">
        <v>3085683.2</v>
      </c>
      <c r="P34" s="19">
        <f>SUM(D34:O34)</f>
        <v>7260958.2400000002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K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ref="O35" si="8">SUM(O36:O42)</f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9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9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9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9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9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9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10">SUM(H44:H50)</f>
        <v>0</v>
      </c>
      <c r="I43" s="18">
        <f t="shared" si="10"/>
        <v>0</v>
      </c>
      <c r="J43" s="18">
        <f t="shared" si="10"/>
        <v>0</v>
      </c>
      <c r="K43" s="18">
        <f t="shared" si="10"/>
        <v>0</v>
      </c>
      <c r="L43" s="18">
        <f t="shared" si="10"/>
        <v>0</v>
      </c>
      <c r="M43" s="18">
        <f t="shared" si="10"/>
        <v>0</v>
      </c>
      <c r="N43" s="18">
        <f t="shared" si="10"/>
        <v>0</v>
      </c>
      <c r="O43" s="18">
        <f t="shared" si="10"/>
        <v>0</v>
      </c>
      <c r="P43" s="18">
        <f t="shared" si="10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1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1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1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1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1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1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1"/>
        <v>0</v>
      </c>
    </row>
    <row r="51" spans="1:16" ht="15" customHeight="1">
      <c r="A51" s="2" t="s">
        <v>28</v>
      </c>
      <c r="B51" s="18">
        <f t="shared" ref="B51:O51" si="12">SUM(B52:B60)</f>
        <v>39578460</v>
      </c>
      <c r="C51" s="18">
        <f t="shared" si="12"/>
        <v>0</v>
      </c>
      <c r="D51" s="18">
        <f t="shared" si="12"/>
        <v>0</v>
      </c>
      <c r="E51" s="18">
        <f t="shared" si="12"/>
        <v>766067.8</v>
      </c>
      <c r="F51" s="18">
        <f t="shared" si="12"/>
        <v>942120.5</v>
      </c>
      <c r="G51" s="18">
        <f t="shared" si="12"/>
        <v>1454995.5</v>
      </c>
      <c r="H51" s="18">
        <f>SUM(H52:H60)</f>
        <v>1928812.97</v>
      </c>
      <c r="I51" s="18">
        <f t="shared" si="12"/>
        <v>53096007.960000001</v>
      </c>
      <c r="J51" s="18">
        <f t="shared" si="12"/>
        <v>679182.56</v>
      </c>
      <c r="K51" s="18">
        <f t="shared" si="12"/>
        <v>66800.039999999994</v>
      </c>
      <c r="L51" s="18">
        <f t="shared" si="12"/>
        <v>0</v>
      </c>
      <c r="M51" s="18">
        <f t="shared" si="12"/>
        <v>0</v>
      </c>
      <c r="N51" s="18">
        <f t="shared" si="12"/>
        <v>0</v>
      </c>
      <c r="O51" s="18">
        <f t="shared" si="12"/>
        <v>182310</v>
      </c>
      <c r="P51" s="18">
        <f>SUM(D51:O51)</f>
        <v>59116297.330000006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>
        <v>66800.039999999994</v>
      </c>
      <c r="L52" s="13"/>
      <c r="M52" s="13"/>
      <c r="N52" s="13"/>
      <c r="O52" s="19"/>
      <c r="P52" s="19">
        <f>SUM(D52:O52)</f>
        <v>3313322.1699999995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3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3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3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3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>
        <v>182310</v>
      </c>
      <c r="P57" s="19">
        <f t="shared" si="13"/>
        <v>447397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3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3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4">SUM(B62:B65)</f>
        <v>0</v>
      </c>
      <c r="C61" s="13">
        <f t="shared" si="14"/>
        <v>0</v>
      </c>
      <c r="D61" s="18">
        <f t="shared" si="14"/>
        <v>0</v>
      </c>
      <c r="E61" s="18">
        <f t="shared" si="14"/>
        <v>0</v>
      </c>
      <c r="F61" s="18">
        <f t="shared" si="14"/>
        <v>0</v>
      </c>
      <c r="G61" s="18">
        <f t="shared" si="14"/>
        <v>0</v>
      </c>
      <c r="H61" s="18">
        <f t="shared" ref="H61:O61" si="15">SUM(H62:H65)</f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si="15"/>
        <v>0</v>
      </c>
      <c r="N61" s="18">
        <f t="shared" si="15"/>
        <v>0</v>
      </c>
      <c r="O61" s="19">
        <f t="shared" si="15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6">SUM(B67:B68)</f>
        <v>0</v>
      </c>
      <c r="C66" s="13">
        <f t="shared" si="16"/>
        <v>0</v>
      </c>
      <c r="D66" s="18">
        <f t="shared" si="16"/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ref="H66:P66" si="17">SUM(H67:H68)</f>
        <v>0</v>
      </c>
      <c r="I66" s="18">
        <f t="shared" si="17"/>
        <v>0</v>
      </c>
      <c r="J66" s="18">
        <f t="shared" si="17"/>
        <v>0</v>
      </c>
      <c r="K66" s="18">
        <f t="shared" si="17"/>
        <v>0</v>
      </c>
      <c r="L66" s="18">
        <f t="shared" si="17"/>
        <v>0</v>
      </c>
      <c r="M66" s="18">
        <f t="shared" si="17"/>
        <v>0</v>
      </c>
      <c r="N66" s="18">
        <f t="shared" si="17"/>
        <v>0</v>
      </c>
      <c r="O66" s="18">
        <f t="shared" si="17"/>
        <v>0</v>
      </c>
      <c r="P66" s="18">
        <f t="shared" si="17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8">SUM(E70:E72)</f>
        <v>0</v>
      </c>
      <c r="F69" s="18">
        <f>SUM(F70:F72)</f>
        <v>0</v>
      </c>
      <c r="G69" s="18">
        <f>SUM(G70:G72)</f>
        <v>0</v>
      </c>
      <c r="H69" s="18">
        <f t="shared" si="18"/>
        <v>0</v>
      </c>
      <c r="I69" s="18">
        <f t="shared" si="18"/>
        <v>0</v>
      </c>
      <c r="J69" s="18">
        <f t="shared" si="18"/>
        <v>0</v>
      </c>
      <c r="K69" s="18">
        <f t="shared" si="18"/>
        <v>0</v>
      </c>
      <c r="L69" s="18">
        <f t="shared" si="18"/>
        <v>0</v>
      </c>
      <c r="M69" s="18">
        <f t="shared" si="18"/>
        <v>0</v>
      </c>
      <c r="N69" s="18">
        <f t="shared" si="1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9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9"/>
        <v>33898998.389999993</v>
      </c>
      <c r="I73" s="20">
        <f>SUM(I9:I72)/2</f>
        <v>102160223.26000001</v>
      </c>
      <c r="J73" s="20">
        <f t="shared" si="19"/>
        <v>48703336.760000005</v>
      </c>
      <c r="K73" s="20">
        <f t="shared" si="19"/>
        <v>36520964.920000009</v>
      </c>
      <c r="L73" s="20">
        <f t="shared" si="19"/>
        <v>38953300.169999994</v>
      </c>
      <c r="M73" s="20">
        <f t="shared" si="19"/>
        <v>49384559.730000004</v>
      </c>
      <c r="N73" s="20">
        <f t="shared" si="19"/>
        <v>59227316.109999999</v>
      </c>
      <c r="O73" s="20">
        <f t="shared" si="19"/>
        <v>90100499.460000008</v>
      </c>
      <c r="P73" s="18">
        <f>SUM(D73:O73)</f>
        <v>580326605.61000001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20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20"/>
        <v>48703336.760000005</v>
      </c>
      <c r="K86" s="20">
        <f t="shared" si="20"/>
        <v>36520964.920000009</v>
      </c>
      <c r="L86" s="20">
        <f t="shared" si="20"/>
        <v>38953300.169999994</v>
      </c>
      <c r="M86" s="20">
        <f t="shared" si="20"/>
        <v>49384559.730000004</v>
      </c>
      <c r="N86" s="20">
        <f t="shared" si="20"/>
        <v>59227316.109999999</v>
      </c>
      <c r="O86" s="20">
        <f t="shared" si="20"/>
        <v>90100499.460000008</v>
      </c>
      <c r="P86" s="20">
        <f>SUM(D86:O86)</f>
        <v>580326605.61000001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:O73"/>
  <sheetViews>
    <sheetView tabSelected="1" workbookViewId="0">
      <selection activeCell="D35" sqref="D35"/>
    </sheetView>
  </sheetViews>
  <sheetFormatPr baseColWidth="10" defaultRowHeight="15"/>
  <cols>
    <col min="1" max="1" width="15.140625" bestFit="1" customWidth="1"/>
  </cols>
  <sheetData>
    <row r="1" spans="1:15">
      <c r="A1" s="27"/>
    </row>
    <row r="4" spans="1:15">
      <c r="A4" t="s">
        <v>109</v>
      </c>
    </row>
    <row r="9" spans="1:15">
      <c r="O9">
        <f t="shared" ref="O9" si="0">SUM(O10:O14)</f>
        <v>39107300.530000001</v>
      </c>
    </row>
    <row r="10" spans="1:15">
      <c r="J10">
        <v>16876516.670000002</v>
      </c>
      <c r="K10">
        <v>19469230.25</v>
      </c>
      <c r="L10">
        <v>18023670.539999999</v>
      </c>
      <c r="M10">
        <v>18933050</v>
      </c>
      <c r="N10">
        <v>35902809.960000001</v>
      </c>
      <c r="O10">
        <v>20797550</v>
      </c>
    </row>
    <row r="11" spans="1:15">
      <c r="J11">
        <v>1124618.8400000001</v>
      </c>
      <c r="K11">
        <v>1032425.11</v>
      </c>
      <c r="L11">
        <v>795035</v>
      </c>
      <c r="M11">
        <v>15728464.460000001</v>
      </c>
      <c r="N11">
        <v>1268823.33</v>
      </c>
      <c r="O11">
        <v>15152369.51</v>
      </c>
    </row>
    <row r="14" spans="1:15">
      <c r="K14">
        <v>2622524.4500000002</v>
      </c>
      <c r="L14">
        <v>2841003.9</v>
      </c>
      <c r="M14">
        <v>2872921.59</v>
      </c>
      <c r="N14">
        <v>2905648.78</v>
      </c>
      <c r="O14">
        <v>3157381.02</v>
      </c>
    </row>
    <row r="15" spans="1:15">
      <c r="O15">
        <f t="shared" ref="O15" si="1">SUM(O16:O24)</f>
        <v>45616010.770000003</v>
      </c>
    </row>
    <row r="16" spans="1:15">
      <c r="J16">
        <v>2956266.26</v>
      </c>
      <c r="K16">
        <v>2223342.5</v>
      </c>
      <c r="L16">
        <v>2088120.44</v>
      </c>
      <c r="M16">
        <v>2348619</v>
      </c>
      <c r="N16">
        <v>2468008.0699999998</v>
      </c>
      <c r="O16">
        <v>4589046.0599999996</v>
      </c>
    </row>
    <row r="17" spans="10:15">
      <c r="J17">
        <v>16295946.32</v>
      </c>
      <c r="K17">
        <v>6740455</v>
      </c>
      <c r="L17">
        <v>5192989.6900000004</v>
      </c>
      <c r="M17">
        <v>810660</v>
      </c>
      <c r="N17">
        <v>10067311.460000001</v>
      </c>
      <c r="O17">
        <v>22267347.800000001</v>
      </c>
    </row>
    <row r="18" spans="10:15">
      <c r="J18">
        <v>22350</v>
      </c>
      <c r="K18">
        <v>41200</v>
      </c>
      <c r="L18">
        <v>670157.6</v>
      </c>
      <c r="N18">
        <v>62900</v>
      </c>
      <c r="O18">
        <v>328761</v>
      </c>
    </row>
    <row r="19" spans="10:15">
      <c r="J19">
        <v>19551.099999999999</v>
      </c>
      <c r="K19">
        <v>21028</v>
      </c>
      <c r="L19">
        <v>319982.25</v>
      </c>
      <c r="M19">
        <v>16056</v>
      </c>
      <c r="N19">
        <v>239416.89</v>
      </c>
      <c r="O19">
        <v>34218</v>
      </c>
    </row>
    <row r="20" spans="10:15">
      <c r="J20">
        <v>1440627.8</v>
      </c>
      <c r="K20">
        <v>1731815.33</v>
      </c>
      <c r="L20">
        <v>3237810.74</v>
      </c>
      <c r="M20">
        <v>3379618.2</v>
      </c>
      <c r="N20">
        <v>2345919.0499999998</v>
      </c>
      <c r="O20">
        <v>6453007.3799999999</v>
      </c>
    </row>
    <row r="21" spans="10:15">
      <c r="J21">
        <v>622561.15</v>
      </c>
      <c r="K21">
        <v>302001.75</v>
      </c>
      <c r="L21">
        <v>330880.34999999998</v>
      </c>
      <c r="M21">
        <v>372346.43</v>
      </c>
      <c r="N21">
        <v>382520.41</v>
      </c>
      <c r="O21">
        <v>747861.06</v>
      </c>
    </row>
    <row r="22" spans="10:15">
      <c r="K22">
        <v>238124</v>
      </c>
      <c r="L22">
        <v>2373681.62</v>
      </c>
      <c r="M22">
        <v>1092520.21</v>
      </c>
      <c r="N22">
        <v>16434.990000000002</v>
      </c>
      <c r="O22">
        <v>239351.97</v>
      </c>
    </row>
    <row r="23" spans="10:15">
      <c r="J23">
        <v>1428648.37</v>
      </c>
      <c r="K23">
        <v>945585.05</v>
      </c>
      <c r="L23">
        <v>746124.55</v>
      </c>
      <c r="M23">
        <v>1149394</v>
      </c>
      <c r="N23">
        <v>1535891.15</v>
      </c>
      <c r="O23">
        <v>9341941.9199999999</v>
      </c>
    </row>
    <row r="24" spans="10:15">
      <c r="K24">
        <v>362864.58</v>
      </c>
      <c r="L24">
        <v>16523.87</v>
      </c>
      <c r="M24">
        <v>1448053.84</v>
      </c>
      <c r="N24">
        <v>15216.62</v>
      </c>
      <c r="O24">
        <v>1614475.58</v>
      </c>
    </row>
    <row r="25" spans="10:15">
      <c r="O25">
        <f t="shared" ref="O25" si="2">SUM(O26:O34)</f>
        <v>5194878.16</v>
      </c>
    </row>
    <row r="26" spans="10:15">
      <c r="J26">
        <v>269955.01</v>
      </c>
      <c r="K26">
        <v>14460</v>
      </c>
      <c r="L26">
        <v>176423.76</v>
      </c>
      <c r="M26">
        <v>12240</v>
      </c>
      <c r="N26">
        <v>61462.720000000001</v>
      </c>
      <c r="O26">
        <v>187374.44</v>
      </c>
    </row>
    <row r="27" spans="10:15">
      <c r="J27">
        <v>151040</v>
      </c>
      <c r="K27">
        <v>69030</v>
      </c>
      <c r="L27">
        <v>35400</v>
      </c>
      <c r="M27">
        <v>233640</v>
      </c>
      <c r="N27">
        <v>260491</v>
      </c>
      <c r="O27">
        <v>1440383.52</v>
      </c>
    </row>
    <row r="28" spans="10:15">
      <c r="J28">
        <v>128974</v>
      </c>
      <c r="K28">
        <v>231085.02</v>
      </c>
      <c r="L28">
        <v>29246.35</v>
      </c>
      <c r="M28">
        <v>795403</v>
      </c>
      <c r="N28">
        <v>23048.35</v>
      </c>
      <c r="O28">
        <v>459312</v>
      </c>
    </row>
    <row r="29" spans="10:15">
      <c r="N29">
        <v>188.97</v>
      </c>
    </row>
    <row r="30" spans="10:15">
      <c r="L30">
        <v>2988.82</v>
      </c>
      <c r="N30">
        <v>2625</v>
      </c>
    </row>
    <row r="31" spans="10:15">
      <c r="L31">
        <v>521149.72</v>
      </c>
      <c r="N31">
        <v>43826.98</v>
      </c>
    </row>
    <row r="32" spans="10:15">
      <c r="J32">
        <v>3600000</v>
      </c>
      <c r="L32">
        <v>291242.14</v>
      </c>
      <c r="N32">
        <v>1412666</v>
      </c>
      <c r="O32">
        <v>22125</v>
      </c>
    </row>
    <row r="34" spans="10:15">
      <c r="J34">
        <v>527669.49</v>
      </c>
      <c r="K34">
        <v>408993.84</v>
      </c>
      <c r="L34">
        <v>1260868.83</v>
      </c>
      <c r="M34">
        <v>191573</v>
      </c>
      <c r="N34">
        <v>212106.38</v>
      </c>
      <c r="O34">
        <v>3085683.2</v>
      </c>
    </row>
    <row r="35" spans="10:15">
      <c r="O35">
        <f t="shared" ref="O35" si="3">SUM(O36:O42)</f>
        <v>0</v>
      </c>
    </row>
    <row r="43" spans="10:15">
      <c r="O43">
        <f t="shared" ref="O43" si="4">SUM(O44:O50)</f>
        <v>0</v>
      </c>
    </row>
    <row r="51" spans="10:15">
      <c r="O51">
        <f t="shared" ref="O51" si="5">SUM(O52:O60)</f>
        <v>182310</v>
      </c>
    </row>
    <row r="52" spans="10:15">
      <c r="J52">
        <v>159137.4</v>
      </c>
      <c r="K52">
        <v>66800.039999999994</v>
      </c>
    </row>
    <row r="53" spans="10:15">
      <c r="J53">
        <v>183568.16</v>
      </c>
    </row>
    <row r="54" spans="10:15">
      <c r="J54">
        <v>71390</v>
      </c>
    </row>
    <row r="57" spans="10:15">
      <c r="J57">
        <v>265087</v>
      </c>
      <c r="O57">
        <v>182310</v>
      </c>
    </row>
    <row r="61" spans="10:15">
      <c r="O61">
        <f t="shared" ref="O61" si="6">SUM(O62:O65)</f>
        <v>0</v>
      </c>
    </row>
    <row r="66" spans="15:15">
      <c r="O66">
        <f t="shared" ref="O66" si="7">SUM(O67:O68)</f>
        <v>0</v>
      </c>
    </row>
    <row r="69" spans="15:15">
      <c r="O69">
        <f>SUM(O70:O72)</f>
        <v>0</v>
      </c>
    </row>
    <row r="73" spans="15:15">
      <c r="O73">
        <f t="shared" ref="O73" si="8">SUM(O9:O72)/2</f>
        <v>90100499.460000008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2025-09-11T14:27:58Z</cp:lastPrinted>
  <dcterms:created xsi:type="dcterms:W3CDTF">2018-04-17T18:57:16Z</dcterms:created>
  <dcterms:modified xsi:type="dcterms:W3CDTF">2026-01-16T13:37:27Z</dcterms:modified>
</cp:coreProperties>
</file>