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diciembre 2024\"/>
    </mc:Choice>
  </mc:AlternateContent>
  <xr:revisionPtr revIDLastSave="0" documentId="13_ncr:1_{9002946A-0BE8-4DC9-A690-64A3B5356D12}" xr6:coauthVersionLast="47" xr6:coauthVersionMax="47" xr10:uidLastSave="{00000000-0000-0000-0000-000000000000}"/>
  <bookViews>
    <workbookView xWindow="-120" yWindow="-120" windowWidth="29040" windowHeight="15720" xr2:uid="{531A04C5-158A-4DF8-9FE7-9D5E2563351D}"/>
  </bookViews>
  <sheets>
    <sheet name="BG" sheetId="7" r:id="rId1"/>
  </sheets>
  <definedNames>
    <definedName name="_xlnm.Print_Area" localSheetId="0">BG!$A$4:$E$60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7" l="1"/>
  <c r="C23" i="7"/>
  <c r="C17" i="7"/>
  <c r="C16" i="7"/>
  <c r="C19" i="7" s="1"/>
  <c r="C25" i="7"/>
  <c r="E19" i="7"/>
  <c r="C34" i="7"/>
  <c r="C49" i="7" s="1"/>
  <c r="E38" i="7"/>
  <c r="C38" i="7"/>
  <c r="E48" i="7"/>
  <c r="E34" i="7"/>
  <c r="E49" i="7" s="1"/>
  <c r="C48" i="7"/>
  <c r="E25" i="7"/>
  <c r="C27" i="7" l="1"/>
  <c r="C50" i="7" s="1"/>
  <c r="C40" i="7"/>
  <c r="E27" i="7"/>
  <c r="E50" i="7"/>
  <c r="E40" i="7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<sst xmlns="http://schemas.openxmlformats.org/spreadsheetml/2006/main" count="38" uniqueCount="38">
  <si>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</si>
  <si>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</si>
  <si>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</si>
  <si>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</si>
  <si>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</si>
  <si>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</si>
  <si>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</si>
  <si>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</si>
  <si>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</si>
  <si>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</si>
  <si>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</si>
  <si>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</si>
  <si>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</si>
  <si>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</si>
  <si>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</si>
  <si>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</si>
  <si>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</si>
  <si>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</si>
  <si>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</si>
  <si>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</si>
  <si>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</si>
  <si>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</si>
  <si>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</si>
  <si>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</si>
  <si>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</si>
  <si>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</si>
  <si>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</si>
  <si>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</si>
  <si>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</si>
  <si>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</si>
  <si>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</si>
  <si>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</si>
  <si>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</si>
  <si>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</si>
  <si>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 xml:space="preserve">  </t>
  </si>
  <si>
    <t>Director General</t>
  </si>
  <si>
    <t>Elías Báez de los Santos</t>
  </si>
  <si>
    <t>DICIEMBRE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</si>
</sst>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80">
    <xf numFmtId="0" fontId="0" fillId="0" borderId="0" xfId="0"/>
    <xf numFmtId="0" fontId="4" fillId="0" borderId="0" xfId="36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Alignment="1">
      <alignment horizontal="right"/>
    </xf>
    <xf numFmtId="166" fontId="33" fillId="0" borderId="0" xfId="36" applyNumberFormat="1" applyFont="1" applyAlignment="1">
      <alignment horizontal="righ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43" fontId="8" fillId="0" borderId="0" xfId="36" applyNumberFormat="1" applyFont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3" fontId="7" fillId="0" borderId="2" xfId="3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B95A31A4-81D3-4494-942F-D95A6D1251F5}"/>
    <cellStyle name="Neutral" xfId="33" builtinId="28" customBuiltin="1"/>
    <cellStyle name="Normal" xfId="0" builtinId="0"/>
    <cellStyle name="Normal 2" xfId="34" xr:uid="{C184A69D-3786-4908-8731-0FBA4929C791}"/>
    <cellStyle name="Normal 3" xfId="35" xr:uid="{F5292BF9-BC06-4E2B-B5C3-676F8138E11E}"/>
    <cellStyle name="Normal 4" xfId="36" xr:uid="{45C30DAC-EDFA-45C1-87F4-93C831D18582}"/>
    <cellStyle name="Notas 2" xfId="37" xr:uid="{95961C3A-8004-4C7C-A3FA-AF97F8E4F566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47625</xdr:rowOff>
    </xdr:from>
    <xdr:to>
      <xdr:col>0</xdr:col>
      <xdr:colOff>1447800</xdr:colOff>
      <xdr:row>7</xdr:row>
      <xdr:rowOff>0</xdr:rowOff>
    </xdr:to>
    <xdr:pic>
      <xdr:nvPicPr>
        <xdr:cNvPr id="1706" name="Imagen 2">
          <a:extLst>
            <a:ext uri="{FF2B5EF4-FFF2-40B4-BE49-F238E27FC236}">
              <a16:creationId xmlns:a16="http://schemas.microsoft.com/office/drawing/2014/main" id="{58311DBD-C465-DE39-6625-4F609BC25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4478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12994-74CE-492D-ACC5-29AD9B85B29C}">
  <dimension ref="A1:IQ66"/>
  <sheetViews>
    <sheetView tabSelected="1" topLeftCell="A36" zoomScale="60" zoomScaleNormal="60" zoomScaleSheetLayoutView="59" workbookViewId="0">
      <selection activeCell="C62" sqref="C62"/>
    </sheetView>
  </sheetViews>
  <sheetFormatPr baseColWidth="10" defaultRowHeight="20.25" x14ac:dyDescent="0.3"/>
  <cols>
    <col min="1" max="1" width="49" style="19" customWidth="1"/>
    <col min="2" max="2" width="44" style="19" customWidth="1"/>
    <col min="3" max="3" width="26.7109375" style="20" customWidth="1"/>
    <col min="4" max="4" width="1.28515625" style="20" customWidth="1"/>
    <col min="5" max="5" width="28.42578125" style="20" customWidth="1"/>
    <col min="6" max="6" width="20.7109375" style="1" bestFit="1" customWidth="1"/>
    <col min="7" max="7" width="22.5703125" style="2" bestFit="1" customWidth="1"/>
    <col min="8" max="8" width="26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/>
    <row r="5" spans="1:251" ht="1.5" customHeight="1" x14ac:dyDescent="0.3"/>
    <row r="6" spans="1:251" ht="30" customHeight="1" x14ac:dyDescent="0.3">
      <c r="A6" s="75" t="s">
        <v>26</v>
      </c>
      <c r="B6" s="75"/>
      <c r="C6" s="75"/>
      <c r="D6" s="75"/>
      <c r="E6" s="75"/>
    </row>
    <row r="7" spans="1:251" ht="18.75" x14ac:dyDescent="0.3">
      <c r="A7" s="77" t="s">
        <v>10</v>
      </c>
      <c r="B7" s="77"/>
      <c r="C7" s="77"/>
      <c r="D7" s="77"/>
      <c r="E7" s="77"/>
    </row>
    <row r="8" spans="1:251" ht="26.25" customHeight="1" x14ac:dyDescent="0.3">
      <c r="A8" s="78" t="s">
        <v>37</v>
      </c>
      <c r="B8" s="78"/>
      <c r="C8" s="78"/>
      <c r="D8" s="78"/>
      <c r="E8" s="78"/>
    </row>
    <row r="9" spans="1:251" ht="27" customHeight="1" x14ac:dyDescent="0.3">
      <c r="A9" s="78" t="s">
        <v>0</v>
      </c>
      <c r="B9" s="78"/>
      <c r="C9" s="78"/>
      <c r="D9" s="78"/>
      <c r="E9" s="78"/>
    </row>
    <row r="10" spans="1:251" ht="15" customHeight="1" x14ac:dyDescent="0.35">
      <c r="A10" s="3"/>
      <c r="B10" s="3"/>
      <c r="C10" s="3"/>
      <c r="D10" s="3"/>
      <c r="E10" s="3"/>
    </row>
    <row r="11" spans="1:251" x14ac:dyDescent="0.3">
      <c r="A11" s="4"/>
      <c r="B11" s="4"/>
      <c r="C11" s="5"/>
      <c r="D11" s="5"/>
      <c r="E11" s="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x14ac:dyDescent="0.3">
      <c r="A12" s="4"/>
      <c r="B12" s="4"/>
      <c r="C12" s="21"/>
      <c r="D12" s="21"/>
      <c r="E12" s="21"/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x14ac:dyDescent="0.3">
      <c r="A13" s="79" t="s">
        <v>1</v>
      </c>
      <c r="B13" s="79"/>
      <c r="C13" s="79"/>
      <c r="D13" s="79"/>
      <c r="E13" s="79"/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x14ac:dyDescent="0.3">
      <c r="A14" s="9"/>
      <c r="B14" s="9"/>
      <c r="C14" s="10"/>
      <c r="D14" s="10"/>
      <c r="E14" s="10"/>
      <c r="F14" s="6"/>
      <c r="G14" s="6"/>
      <c r="H14" s="6"/>
      <c r="I14" s="7"/>
      <c r="J14" s="7"/>
      <c r="K14" s="7"/>
      <c r="L14" s="7"/>
      <c r="M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x14ac:dyDescent="0.3">
      <c r="A15" s="8" t="s">
        <v>2</v>
      </c>
      <c r="B15" s="8"/>
      <c r="C15" s="42">
        <v>2024</v>
      </c>
      <c r="D15" s="42"/>
      <c r="E15" s="29">
        <v>2023</v>
      </c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x14ac:dyDescent="0.3">
      <c r="A16" s="11" t="s">
        <v>11</v>
      </c>
      <c r="B16" s="11"/>
      <c r="C16" s="31">
        <f>445000+200952412.83+1211924.28+685177088.27+78974.18</f>
        <v>887865399.55999994</v>
      </c>
      <c r="D16" s="31"/>
      <c r="E16" s="35">
        <v>642337851.11000001</v>
      </c>
      <c r="F16" s="10"/>
      <c r="G16" s="6"/>
      <c r="H16" s="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x14ac:dyDescent="0.3">
      <c r="A17" s="22" t="s">
        <v>28</v>
      </c>
      <c r="B17" s="22"/>
      <c r="C17" s="59">
        <f>88467.62+220347.29+856266.42+286384.29</f>
        <v>1451465.62</v>
      </c>
      <c r="D17" s="59"/>
      <c r="E17" s="60">
        <v>1390813.54</v>
      </c>
      <c r="F17" s="6"/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x14ac:dyDescent="0.3">
      <c r="A18" s="11" t="s">
        <v>29</v>
      </c>
      <c r="B18" s="12"/>
      <c r="C18" s="73">
        <v>0</v>
      </c>
      <c r="D18" s="61"/>
      <c r="E18" s="64">
        <v>3726257.22</v>
      </c>
      <c r="F18" s="6"/>
      <c r="G18" s="21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x14ac:dyDescent="0.3">
      <c r="A19" s="8" t="s">
        <v>3</v>
      </c>
      <c r="B19" s="8"/>
      <c r="C19" s="32">
        <f>SUM(C16:C18)</f>
        <v>889316865.17999995</v>
      </c>
      <c r="D19" s="32"/>
      <c r="E19" s="36">
        <f>SUM(E16:E18)</f>
        <v>647454921.87</v>
      </c>
      <c r="F19" s="6"/>
      <c r="G19" s="6"/>
      <c r="H19" s="6"/>
      <c r="I19" s="4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x14ac:dyDescent="0.3">
      <c r="A20" s="9" t="s">
        <v>12</v>
      </c>
      <c r="B20" s="9"/>
      <c r="C20" s="32"/>
      <c r="D20" s="32"/>
      <c r="E20" s="37"/>
      <c r="F20" s="6"/>
      <c r="G20" s="6"/>
      <c r="H20" s="6"/>
      <c r="I20" s="43"/>
      <c r="J20" s="7"/>
      <c r="K20" s="7"/>
      <c r="L20" s="7"/>
      <c r="M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x14ac:dyDescent="0.3">
      <c r="A21" s="8" t="s">
        <v>4</v>
      </c>
      <c r="B21" s="8"/>
      <c r="C21" s="32"/>
      <c r="D21" s="32"/>
      <c r="E21" s="37"/>
      <c r="F21" s="6"/>
      <c r="G21" s="6"/>
      <c r="H21" s="6"/>
      <c r="I21" s="4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x14ac:dyDescent="0.3">
      <c r="A22" s="22" t="s">
        <v>30</v>
      </c>
      <c r="B22" s="22"/>
      <c r="C22" s="44">
        <f>11626359.14-816901.62</f>
        <v>10809457.520000001</v>
      </c>
      <c r="D22" s="44"/>
      <c r="E22" s="38">
        <v>12771961.83</v>
      </c>
      <c r="F22" s="6"/>
      <c r="G22" s="37"/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x14ac:dyDescent="0.3">
      <c r="A23" s="22" t="s">
        <v>31</v>
      </c>
      <c r="B23" s="22"/>
      <c r="C23" s="63">
        <f>16341180.07-15524278.45</f>
        <v>816901.62000000104</v>
      </c>
      <c r="D23" s="62"/>
      <c r="E23" s="64">
        <v>118416.66</v>
      </c>
      <c r="F23" s="6"/>
      <c r="G23" s="13"/>
      <c r="H23" s="3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x14ac:dyDescent="0.3">
      <c r="A24" s="12"/>
      <c r="B24" s="12"/>
      <c r="C24" s="61"/>
      <c r="D24" s="61"/>
      <c r="E24" s="39"/>
      <c r="F24" s="6"/>
      <c r="G24" s="6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x14ac:dyDescent="0.3">
      <c r="A25" s="8" t="s">
        <v>13</v>
      </c>
      <c r="B25" s="8"/>
      <c r="C25" s="65">
        <f>ROUND(SUBTOTAL(9, C20:C24), 5)</f>
        <v>11626359.140000001</v>
      </c>
      <c r="D25" s="45"/>
      <c r="E25" s="66">
        <f>ROUND(SUBTOTAL(9, E20:E24), 5)</f>
        <v>12890378.49</v>
      </c>
      <c r="F25" s="6"/>
      <c r="G25" s="13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x14ac:dyDescent="0.3">
      <c r="A26" s="12"/>
      <c r="B26" s="12"/>
      <c r="C26" s="61"/>
      <c r="D26" s="61"/>
      <c r="E26" s="39"/>
      <c r="F26" s="6"/>
      <c r="G26" s="6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ht="21" thickBot="1" x14ac:dyDescent="0.35">
      <c r="A27" s="8" t="s">
        <v>5</v>
      </c>
      <c r="B27" s="8"/>
      <c r="C27" s="67">
        <f>C19+C25</f>
        <v>900943224.31999993</v>
      </c>
      <c r="D27" s="45"/>
      <c r="E27" s="68">
        <f>E19+E25</f>
        <v>660345300.36000001</v>
      </c>
      <c r="F27" s="6"/>
      <c r="G27" s="6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1" ht="21" thickTop="1" x14ac:dyDescent="0.3">
      <c r="A28" s="12"/>
      <c r="B28" s="12"/>
      <c r="C28" s="61"/>
      <c r="D28" s="61"/>
      <c r="E28" s="39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1" x14ac:dyDescent="0.3">
      <c r="A29" s="8" t="s">
        <v>14</v>
      </c>
      <c r="B29" s="8"/>
      <c r="C29" s="32"/>
      <c r="D29" s="32"/>
      <c r="E29" s="37"/>
      <c r="F29" s="6"/>
      <c r="G29" s="6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  <row r="30" spans="1:251" x14ac:dyDescent="0.3">
      <c r="A30" s="9"/>
      <c r="B30" s="9"/>
      <c r="C30" s="32"/>
      <c r="D30" s="32"/>
      <c r="E30" s="37"/>
      <c r="F30" s="6"/>
      <c r="G30" s="6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</row>
    <row r="31" spans="1:251" x14ac:dyDescent="0.3">
      <c r="A31" s="8" t="s">
        <v>6</v>
      </c>
      <c r="B31" s="8"/>
      <c r="C31" s="31"/>
      <c r="D31" s="31"/>
      <c r="E31" s="35"/>
      <c r="F31" s="6"/>
      <c r="G31" s="6"/>
      <c r="H31" s="1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</row>
    <row r="32" spans="1:251" x14ac:dyDescent="0.3">
      <c r="A32" s="11" t="s">
        <v>22</v>
      </c>
      <c r="B32" s="8"/>
      <c r="C32" s="31">
        <v>4717.29</v>
      </c>
      <c r="D32" s="31"/>
      <c r="E32" s="35">
        <v>4717.29</v>
      </c>
      <c r="F32" s="6"/>
      <c r="G32" s="6"/>
      <c r="H32" s="1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</row>
    <row r="33" spans="1:251" x14ac:dyDescent="0.3">
      <c r="A33" s="22" t="s">
        <v>32</v>
      </c>
      <c r="B33" s="22"/>
      <c r="C33" s="47">
        <v>4355934.33</v>
      </c>
      <c r="D33" s="59"/>
      <c r="E33" s="48">
        <v>13826046.310000001</v>
      </c>
      <c r="F33" s="6"/>
      <c r="G33" s="6"/>
      <c r="H33" s="1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pans="1:251" x14ac:dyDescent="0.3">
      <c r="A34" s="8" t="s">
        <v>7</v>
      </c>
      <c r="B34" s="8"/>
      <c r="C34" s="69">
        <f>+C32+C33</f>
        <v>4360651.62</v>
      </c>
      <c r="D34" s="45"/>
      <c r="E34" s="70">
        <f>SUM(E32:E33)</f>
        <v>13830763.6</v>
      </c>
      <c r="F34" s="6"/>
      <c r="G34" s="6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pans="1:251" x14ac:dyDescent="0.3">
      <c r="A35" s="8"/>
      <c r="B35" s="8"/>
      <c r="C35" s="45"/>
      <c r="D35" s="45"/>
      <c r="E35" s="46"/>
      <c r="F35" s="6"/>
      <c r="G35" s="6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</row>
    <row r="36" spans="1:251" x14ac:dyDescent="0.3">
      <c r="A36" s="8" t="s">
        <v>34</v>
      </c>
      <c r="B36" s="8"/>
      <c r="C36" s="49"/>
      <c r="D36" s="49"/>
      <c r="E36" s="50"/>
      <c r="F36" s="6"/>
      <c r="G36" s="6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</row>
    <row r="37" spans="1:251" x14ac:dyDescent="0.3">
      <c r="A37" s="11" t="s">
        <v>24</v>
      </c>
      <c r="B37" s="11"/>
      <c r="C37" s="51">
        <v>0</v>
      </c>
      <c r="D37" s="49"/>
      <c r="E37" s="52">
        <v>0</v>
      </c>
      <c r="F37" s="6"/>
      <c r="G37" s="6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</row>
    <row r="38" spans="1:251" ht="21" thickBot="1" x14ac:dyDescent="0.35">
      <c r="A38" s="8" t="s">
        <v>25</v>
      </c>
      <c r="B38" s="8"/>
      <c r="C38" s="53">
        <f>+C37</f>
        <v>0</v>
      </c>
      <c r="D38" s="49"/>
      <c r="E38" s="54">
        <f>+E37</f>
        <v>0</v>
      </c>
      <c r="F38" s="6"/>
      <c r="G38" s="6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</row>
    <row r="39" spans="1:251" ht="21" thickTop="1" x14ac:dyDescent="0.3">
      <c r="A39" s="12"/>
      <c r="B39" s="12"/>
      <c r="C39" s="55"/>
      <c r="D39" s="55"/>
      <c r="E39" s="56"/>
      <c r="F39" s="6"/>
      <c r="G39" s="6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</row>
    <row r="40" spans="1:251" x14ac:dyDescent="0.3">
      <c r="A40" s="8" t="s">
        <v>15</v>
      </c>
      <c r="B40" s="8"/>
      <c r="C40" s="57">
        <f>+C34+C38</f>
        <v>4360651.62</v>
      </c>
      <c r="D40" s="57"/>
      <c r="E40" s="58">
        <f>+E34+E38</f>
        <v>13830763.6</v>
      </c>
      <c r="F40" s="6"/>
      <c r="G40" s="10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</row>
    <row r="41" spans="1:251" x14ac:dyDescent="0.3">
      <c r="A41" s="9"/>
      <c r="B41" s="9"/>
      <c r="C41" s="32"/>
      <c r="D41" s="32"/>
      <c r="E41" s="37"/>
      <c r="F41" s="6"/>
      <c r="G41" s="6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</row>
    <row r="42" spans="1:251" x14ac:dyDescent="0.3">
      <c r="A42" s="8" t="s">
        <v>17</v>
      </c>
      <c r="B42" s="8"/>
      <c r="C42" s="31"/>
      <c r="D42" s="31"/>
      <c r="E42" s="35"/>
      <c r="F42" s="5"/>
      <c r="G42" s="6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</row>
    <row r="43" spans="1:251" x14ac:dyDescent="0.3">
      <c r="A43" s="22" t="s">
        <v>18</v>
      </c>
      <c r="B43" s="22"/>
      <c r="C43" s="20">
        <v>0</v>
      </c>
      <c r="E43" s="35">
        <v>0</v>
      </c>
      <c r="F43" s="16"/>
      <c r="G43" s="6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</row>
    <row r="44" spans="1:251" x14ac:dyDescent="0.3">
      <c r="A44" s="22" t="s">
        <v>16</v>
      </c>
      <c r="B44" s="22"/>
      <c r="C44" s="33">
        <v>646316053.48000002</v>
      </c>
      <c r="D44" s="33"/>
      <c r="E44" s="40">
        <v>435757847.52999997</v>
      </c>
      <c r="F44" s="16"/>
      <c r="G44" s="6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</row>
    <row r="45" spans="1:251" x14ac:dyDescent="0.3">
      <c r="A45" s="22" t="s">
        <v>23</v>
      </c>
      <c r="B45" s="22"/>
      <c r="C45" s="33">
        <v>-2962814.45</v>
      </c>
      <c r="D45" s="33"/>
      <c r="E45" s="40">
        <v>198483.28</v>
      </c>
      <c r="F45" s="16"/>
      <c r="G45" s="6"/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</row>
    <row r="46" spans="1:251" x14ac:dyDescent="0.3">
      <c r="A46" s="22" t="s">
        <v>8</v>
      </c>
      <c r="B46" s="22"/>
      <c r="C46" s="73">
        <v>253229333.66999999</v>
      </c>
      <c r="D46" s="71"/>
      <c r="E46" s="48">
        <v>210558205.94999999</v>
      </c>
      <c r="F46" s="16"/>
      <c r="G46" s="6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</row>
    <row r="47" spans="1:251" x14ac:dyDescent="0.3">
      <c r="A47" s="12"/>
      <c r="B47" s="12"/>
      <c r="C47" s="61"/>
      <c r="D47" s="61"/>
      <c r="E47" s="39"/>
      <c r="F47" s="6"/>
      <c r="G47" s="6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</row>
    <row r="48" spans="1:251" x14ac:dyDescent="0.3">
      <c r="A48" s="22" t="s">
        <v>33</v>
      </c>
      <c r="B48" s="22"/>
      <c r="C48" s="74">
        <f>SUM(C43:C46)</f>
        <v>896582572.69999993</v>
      </c>
      <c r="D48" s="72"/>
      <c r="E48" s="66">
        <f>+E44+E45+E46</f>
        <v>646514536.75999999</v>
      </c>
      <c r="F48" s="6"/>
      <c r="G48" s="6"/>
      <c r="H48" s="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</row>
    <row r="49" spans="1:251" ht="21" thickBot="1" x14ac:dyDescent="0.35">
      <c r="A49" s="8" t="s">
        <v>9</v>
      </c>
      <c r="B49" s="8"/>
      <c r="C49" s="34">
        <f>C34+C48</f>
        <v>900943224.31999993</v>
      </c>
      <c r="D49" s="45"/>
      <c r="E49" s="41">
        <f>E34+E48</f>
        <v>660345300.36000001</v>
      </c>
      <c r="F49" s="6"/>
      <c r="G49" s="6"/>
      <c r="H49" s="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</row>
    <row r="50" spans="1:251" ht="21" thickTop="1" x14ac:dyDescent="0.3">
      <c r="A50" s="12"/>
      <c r="B50" s="12"/>
      <c r="C50" s="30">
        <f>C49-C27</f>
        <v>0</v>
      </c>
      <c r="D50" s="30"/>
      <c r="E50" s="39">
        <f>E49-E27</f>
        <v>0</v>
      </c>
      <c r="F50" s="6"/>
      <c r="G50" s="6"/>
      <c r="H50" s="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</row>
    <row r="51" spans="1:251" x14ac:dyDescent="0.3">
      <c r="A51" s="12"/>
      <c r="B51" s="12"/>
      <c r="C51" s="15"/>
      <c r="D51" s="15"/>
      <c r="E51" s="15"/>
      <c r="F51" s="6"/>
      <c r="G51" s="6"/>
      <c r="H51" s="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</row>
    <row r="52" spans="1:251" x14ac:dyDescent="0.3">
      <c r="A52" s="12"/>
      <c r="B52" s="12"/>
      <c r="C52" s="15"/>
      <c r="D52" s="15"/>
      <c r="E52" s="15"/>
      <c r="F52" s="6"/>
      <c r="G52" s="6"/>
      <c r="H52" s="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</row>
    <row r="53" spans="1:251" x14ac:dyDescent="0.3">
      <c r="A53" s="17"/>
      <c r="B53" s="17" t="s">
        <v>36</v>
      </c>
      <c r="C53" s="17"/>
      <c r="D53" s="17"/>
      <c r="E53" s="1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</row>
    <row r="54" spans="1:251" x14ac:dyDescent="0.3">
      <c r="A54" s="76" t="s">
        <v>35</v>
      </c>
      <c r="B54" s="76"/>
      <c r="C54" s="76"/>
      <c r="D54" s="76"/>
      <c r="E54" s="7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</row>
    <row r="55" spans="1:251" x14ac:dyDescent="0.3">
      <c r="A55" s="17"/>
      <c r="B55" s="17"/>
      <c r="C55" s="1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</row>
    <row r="56" spans="1:251" x14ac:dyDescent="0.3">
      <c r="A56" s="17"/>
      <c r="B56" s="17"/>
      <c r="C56" s="1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</row>
    <row r="57" spans="1:251" x14ac:dyDescent="0.3">
      <c r="A57" s="17"/>
      <c r="B57" s="17"/>
      <c r="C57" s="1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</row>
    <row r="58" spans="1:251" ht="22.5" x14ac:dyDescent="0.3">
      <c r="A58" s="6" t="s">
        <v>27</v>
      </c>
      <c r="B58" s="27"/>
      <c r="C58" s="6"/>
      <c r="D58" s="6"/>
      <c r="E58" s="17" t="s">
        <v>21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</row>
    <row r="59" spans="1:251" ht="22.5" x14ac:dyDescent="0.3">
      <c r="A59" s="23" t="s">
        <v>20</v>
      </c>
      <c r="B59" s="28"/>
      <c r="C59" s="6"/>
      <c r="D59" s="6"/>
      <c r="E59" s="18" t="s">
        <v>19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</row>
    <row r="60" spans="1:251" x14ac:dyDescent="0.3">
      <c r="A60" s="17"/>
      <c r="B60" s="17"/>
      <c r="C60" s="17"/>
      <c r="D60" s="17"/>
      <c r="E60" s="1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</row>
    <row r="61" spans="1:251" x14ac:dyDescent="0.3">
      <c r="A61" s="17"/>
      <c r="B61" s="17"/>
      <c r="C61" s="17"/>
      <c r="D61" s="17"/>
      <c r="E61" s="1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</row>
    <row r="62" spans="1:251" x14ac:dyDescent="0.3">
      <c r="A62" s="25"/>
      <c r="B62" s="26"/>
      <c r="C62" s="26"/>
      <c r="D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pans="1:251" x14ac:dyDescent="0.3">
      <c r="A63" s="23"/>
      <c r="B63" s="26"/>
      <c r="C63" s="26"/>
      <c r="D63" s="2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pans="1:251" ht="2.25" customHeight="1" x14ac:dyDescent="0.3">
      <c r="A64" s="24"/>
      <c r="B64" s="6"/>
      <c r="C64" s="10"/>
      <c r="D64" s="10"/>
      <c r="E64" s="2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pans="1:251" x14ac:dyDescent="0.3">
      <c r="A65" s="6"/>
      <c r="B65" s="6"/>
      <c r="C65" s="10"/>
      <c r="D65" s="10"/>
      <c r="E65" s="1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pans="1:251" x14ac:dyDescent="0.3">
      <c r="A66" s="6"/>
      <c r="B66" s="6"/>
      <c r="C66" s="10"/>
      <c r="D66" s="10"/>
      <c r="E66" s="1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</sheetData>
  <mergeCells count="6">
    <mergeCell ref="A6:E6"/>
    <mergeCell ref="A54:E54"/>
    <mergeCell ref="A7:E7"/>
    <mergeCell ref="A9:E9"/>
    <mergeCell ref="A13:E1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2025-01-08T19:53:35Z</cp:lastPrinted>
  <dcterms:created xsi:type="dcterms:W3CDTF">2013-01-30T15:16:21Z</dcterms:created>
  <dcterms:modified xsi:type="dcterms:W3CDTF">2025-01-18T00:28:10Z</dcterms:modified>
</cp:coreProperties>
</file>