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C17" i="7" l="1"/>
  <c r="C16" i="7"/>
  <c r="C25" i="7"/>
  <c r="E19" i="7"/>
  <c r="C34" i="7"/>
  <c r="E38" i="7"/>
  <c r="E40" i="7" s="1"/>
  <c r="C38" i="7"/>
  <c r="C40" i="7" s="1"/>
  <c r="E48" i="7"/>
  <c r="E49" i="7" s="1"/>
  <c r="E50" i="7" s="1"/>
  <c r="E34" i="7"/>
  <c r="C48" i="7"/>
  <c r="E25" i="7"/>
  <c r="E27" i="7" s="1"/>
  <c r="C19" i="7"/>
  <c r="C27" i="7" s="1"/>
  <c r="C49" i="7"/>
  <c r="C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<sst xmlns="http://schemas.openxmlformats.org/spreadsheetml/2006/main" count="38" uniqueCount="38">
  <si>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</si>
  <si>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</si>
  <si>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</si>
  <si>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</si>
  <si>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</si>
  <si>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</si>
  <si>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</si>
  <si>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</si>
  <si>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</si>
  <si>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</si>
  <si>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</si>
  <si>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</si>
  <si>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</si>
  <si>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</si>
  <si>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</si>
  <si>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</si>
  <si>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</si>
  <si>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</si>
  <si>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</si>
  <si>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</si>
  <si>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</si>
  <si>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</si>
  <si>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</si>
  <si>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</si>
  <si>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</si>
  <si>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</si>
  <si>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</si>
  <si>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</si>
  <si>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</si>
  <si>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</si>
  <si>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</si>
  <si>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</si>
  <si>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</si>
  <si>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</si>
  <si>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</si>
  <si>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</si>
  <si>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</si>
  <si>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DEL 1 ENERO-30 JUNIO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</si>
</sst>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8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G13" sqref="G13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2022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400000+1568684.83+1316319.66+300521449.3+26772.14</f>
        <v>303833225.93000001</v>
      </c>
      <c r="D16" s="38"/>
      <c r="E16" s="42">
        <v>236410063.28999999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265763.99+14919.73+813893.54+1391755.88</f>
        <v>2486333.1399999997</v>
      </c>
      <c r="D17" s="70"/>
      <c r="E17" s="71">
        <v>4132301.02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1456298.18</v>
      </c>
      <c r="D18" s="72"/>
      <c r="E18" s="73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307775857.25</v>
      </c>
      <c r="D19" s="39"/>
      <c r="E19" s="43">
        <f>SUM(E16:E18)</f>
        <v>240542364.31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10394614.68</v>
      </c>
      <c r="D22" s="51"/>
      <c r="E22" s="45">
        <v>4328609.3600000003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v>1730173.84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12124788.52</v>
      </c>
      <c r="D25" s="52"/>
      <c r="E25" s="78">
        <f>ROUND(SUBTOTAL(9, E20:E24), 5)</f>
        <v>4328609.3600000003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319900645.76999998</v>
      </c>
      <c r="D27" s="52"/>
      <c r="E27" s="80">
        <f>E19+E25</f>
        <v>244870973.67000002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2680.54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11972331.51</v>
      </c>
      <c r="D33" s="70"/>
      <c r="E33" s="55">
        <v>8619135.0500000007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11975012.049999999</v>
      </c>
      <c r="D34" s="52"/>
      <c r="E34" s="82">
        <f>SUM(E32:E33)</f>
        <v>8623624.2200000007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11975012.049999999</v>
      </c>
      <c r="D40" s="67"/>
      <c r="E40" s="68">
        <f>+E34+E38</f>
        <v>8623624.2200000007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260720294.69</v>
      </c>
      <c r="D44" s="40"/>
      <c r="E44" s="47">
        <v>235510291.71000001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-6464252.9100000001</v>
      </c>
      <c r="D45" s="40"/>
      <c r="E45" s="47">
        <v>-6716767.5700000003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53669591.939999998</v>
      </c>
      <c r="D46" s="84"/>
      <c r="E46" s="55">
        <v>7453825.3099999996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307925633.72000003</v>
      </c>
      <c r="D48" s="85"/>
      <c r="E48" s="78">
        <f>+E44+E45+E46</f>
        <v>236247349.45000002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319900645.77000004</v>
      </c>
      <c r="D49" s="52"/>
      <c r="E49" s="48">
        <f>E34+E48</f>
        <v>244870973.67000002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2022-07-21T13:27:03Z</cp:lastPrinted>
  <dcterms:created xsi:type="dcterms:W3CDTF">2013-01-30T15:16:21Z</dcterms:created>
  <dcterms:modified xsi:type="dcterms:W3CDTF">2022-07-21T13:27:12Z</dcterms:modified>
</cp:coreProperties>
</file>