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6E7B2E5E-1DA0-4010-A57A-E2A2AA02D3E6}" xr6:coauthVersionLast="47" xr6:coauthVersionMax="47" xr10:uidLastSave="{00000000-0000-0000-0000-000000000000}"/>
  <bookViews>
    <workbookView xWindow="-120" yWindow="-120" windowWidth="29040" windowHeight="15720" xr2:uid="{1B17C3FA-362A-4BAD-BBC4-2D29D9F0C5EC}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Financiero'!$A$7:$H$35</definedName>
    <definedName name="_xlnm.Print_Area" localSheetId="0">' ERF-Rendimiento Financiero'!$A$1:$E$44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E31" i="1"/>
  <c r="C31" i="1"/>
  <c r="H31" i="1" s="1"/>
  <c r="H30" i="1"/>
  <c r="H29" i="1"/>
  <c r="H28" i="1"/>
  <c r="E20" i="1"/>
  <c r="C18" i="1"/>
  <c r="C20" i="1" s="1"/>
  <c r="E11" i="1"/>
  <c r="E26" i="1" s="1"/>
  <c r="C11" i="1"/>
  <c r="C26" i="1" s="1"/>
  <c r="A1" i="1"/>
</calcChain>
</file>

<file path=xl/sharedStrings.xml><?xml version="1.0" encoding="utf-8"?>
<sst xmlns="http://schemas.openxmlformats.org/spreadsheetml/2006/main" count="28" uniqueCount="28">
  <si>
    <t>Estado de Rendimiento Financiero</t>
  </si>
  <si>
    <t>Del ejercicio terminado al 31 de diciembre del 2023 y 2022</t>
  </si>
  <si>
    <t>(Valores en RD$)</t>
  </si>
  <si>
    <t>Ingresos (Nota 15)</t>
  </si>
  <si>
    <t xml:space="preserve">Transferencias </t>
  </si>
  <si>
    <t>Recargos, multas y otros ingresos</t>
  </si>
  <si>
    <t>Total ingresos</t>
  </si>
  <si>
    <t xml:space="preserve"> </t>
  </si>
  <si>
    <t>Gastos (Notas 16, 17, 18,19,20,21)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</si>
  <si>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</si>
  <si>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</si>
  <si>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</si>
  <si>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</si>
  <si>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</si>
  <si>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</si>
  <si>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</si>
  <si>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</si>
  <si>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</si>
  <si>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</si>
  <si>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</si>
  <si>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</si>
  <si>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</si>
  <si>
    <t xml:space="preserve"> Carolina Serrata Mendez</t>
  </si>
  <si>
    <t>Directora</t>
  </si>
  <si>
    <t xml:space="preserve">       Miledy Jardines</t>
  </si>
  <si>
    <t>Fátima Scroggins</t>
  </si>
  <si>
    <t>Enc. Dpto. Financiero</t>
  </si>
  <si>
    <t xml:space="preserve"> 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</si>
</sst>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indexed="8"/>
      <name val="Calibri"/>
      <family val="2"/>
    </font>
    <font>
      <sz val="9"/>
      <color indexed="8"/>
      <name val="Calibri"/>
      <family val="2"/>
    </font>
    <font>
      <sz val="1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43" fontId="5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 wrapText="1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horizontal="left" vertical="center"/>
    </xf>
    <xf numFmtId="43" fontId="3" fillId="0" borderId="0" xfId="1" applyFont="1" applyAlignment="1">
      <alignment vertical="center"/>
    </xf>
    <xf numFmtId="43" fontId="3" fillId="0" borderId="0" xfId="1" applyFont="1" applyFill="1" applyBorder="1" applyAlignment="1">
      <alignment vertical="center"/>
    </xf>
    <xf numFmtId="37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43" fontId="0" fillId="0" borderId="1" xfId="1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43" fontId="5" fillId="0" borderId="3" xfId="1" applyFont="1" applyBorder="1" applyAlignment="1">
      <alignment vertical="center"/>
    </xf>
    <xf numFmtId="43" fontId="9" fillId="0" borderId="0" xfId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611292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37C65F-5472-4EB8-8A2B-0017D3BC0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154217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beriguete\Documents\Mi%20unidad\DIDA\Documentos%20publicar%20enero%202024\NUEVO%20ESTADOS%20FINANCIEROS%20AL%2031%20DE%20DICIEMBRE%20con%20cuadro%20nuevo%20arreglo.xlsx" TargetMode="External"/><Relationship Id="rId1" Type="http://schemas.openxmlformats.org/officeDocument/2006/relationships/externalLinkPath" Target="NUEVO%20ESTADOS%20FINANCIEROS%20AL%2031%20DE%20DICIEMBRE%20con%20cuadro%20nuevo%20arreg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- Situación Financiera"/>
      <sheetName val=" ERF-Rendimiento Financiero"/>
      <sheetName val="CAMBIO EN EL PATRIMONIO"/>
      <sheetName val="Estado Comparativo ARREGLO"/>
      <sheetName val="FLUJO (c)"/>
      <sheetName val="notas ultima version todas"/>
      <sheetName val="propiedad planta y equipo"/>
      <sheetName val="gastos pagados por ant."/>
    </sheetNames>
    <sheetDataSet>
      <sheetData sheetId="0">
        <row r="1">
          <cell r="A1" t="str">
            <v>Direccion de Información y Defensa de los Afiliados</v>
          </cell>
        </row>
        <row r="37">
          <cell r="A37" t="str">
            <v>Las notas en las páginas 7 a 21 son parte integral de estos Estados Financieros.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51C80-35BE-41FA-85A5-085CE53B9B8C}">
  <dimension ref="A1:K43"/>
  <sheetViews>
    <sheetView tabSelected="1" zoomScaleNormal="100" zoomScaleSheetLayoutView="90" workbookViewId="0">
      <selection sqref="A1:E1"/>
    </sheetView>
  </sheetViews>
  <sheetFormatPr baseColWidth="10" defaultColWidth="11.42578125" defaultRowHeight="15" x14ac:dyDescent="0.25"/>
  <cols>
    <col min="1" max="1" width="8.140625" style="2" customWidth="1"/>
    <col min="2" max="2" width="44.28515625" style="2" customWidth="1"/>
    <col min="3" max="3" width="19.28515625" style="2" customWidth="1"/>
    <col min="4" max="4" width="1.7109375" style="2" customWidth="1"/>
    <col min="5" max="5" width="17.7109375" style="2" customWidth="1"/>
    <col min="6" max="6" width="14.42578125" style="2" customWidth="1"/>
    <col min="7" max="7" width="19.85546875" style="2" customWidth="1"/>
    <col min="8" max="8" width="22.42578125" style="2" customWidth="1"/>
    <col min="9" max="10" width="11.42578125" style="2"/>
    <col min="11" max="16384" width="11.42578125" style="3"/>
  </cols>
  <sheetData>
    <row r="1" spans="1:11" ht="15.75" x14ac:dyDescent="0.25">
      <c r="A1" s="30" t="str">
        <f>+'[1]ESF - Situación Financiera'!A1</f>
        <v>Direccion de Información y Defensa de los Afiliados</v>
      </c>
      <c r="B1" s="30"/>
      <c r="C1" s="30"/>
      <c r="D1" s="30"/>
      <c r="E1" s="30"/>
    </row>
    <row r="2" spans="1:11" ht="15.75" x14ac:dyDescent="0.25">
      <c r="A2" s="30" t="s">
        <v>0</v>
      </c>
      <c r="B2" s="30"/>
      <c r="C2" s="30"/>
      <c r="D2" s="30"/>
      <c r="E2" s="30"/>
    </row>
    <row r="3" spans="1:11" ht="15.75" x14ac:dyDescent="0.25">
      <c r="A3" s="30" t="s">
        <v>1</v>
      </c>
      <c r="B3" s="30"/>
      <c r="C3" s="30"/>
      <c r="D3" s="30"/>
      <c r="E3" s="30"/>
    </row>
    <row r="4" spans="1:11" ht="15.75" x14ac:dyDescent="0.25">
      <c r="A4" s="30" t="s">
        <v>2</v>
      </c>
      <c r="B4" s="30"/>
      <c r="C4" s="30"/>
      <c r="D4" s="30"/>
      <c r="E4" s="30"/>
    </row>
    <row r="5" spans="1:11" ht="15.75" x14ac:dyDescent="0.25">
      <c r="A5" s="1"/>
      <c r="B5" s="1"/>
      <c r="C5" s="1"/>
      <c r="D5" s="1"/>
      <c r="E5" s="1"/>
    </row>
    <row r="6" spans="1:11" ht="15.75" x14ac:dyDescent="0.25">
      <c r="A6" s="1"/>
      <c r="B6" s="1"/>
      <c r="C6" s="1"/>
      <c r="D6" s="1"/>
      <c r="E6" s="1"/>
    </row>
    <row r="7" spans="1:11" ht="21" x14ac:dyDescent="0.35">
      <c r="C7" s="4">
        <v>2023</v>
      </c>
      <c r="D7" s="5"/>
      <c r="E7" s="6">
        <v>2022</v>
      </c>
      <c r="H7" s="7"/>
      <c r="I7" s="8"/>
    </row>
    <row r="8" spans="1:11" x14ac:dyDescent="0.25">
      <c r="B8" s="9" t="s">
        <v>3</v>
      </c>
      <c r="C8" s="10"/>
      <c r="D8" s="11"/>
      <c r="E8" s="11"/>
      <c r="H8" s="12"/>
    </row>
    <row r="9" spans="1:11" ht="26.25" customHeight="1" x14ac:dyDescent="0.25">
      <c r="B9" s="13" t="s">
        <v>4</v>
      </c>
      <c r="C9" s="11">
        <v>83757992.549999997</v>
      </c>
      <c r="D9" s="11"/>
      <c r="E9" s="11">
        <v>80217346.329999998</v>
      </c>
      <c r="G9" s="14"/>
      <c r="H9" s="12"/>
    </row>
    <row r="10" spans="1:11" x14ac:dyDescent="0.25">
      <c r="B10" s="15" t="s">
        <v>5</v>
      </c>
      <c r="C10" s="16">
        <v>373789467.38999999</v>
      </c>
      <c r="D10" s="17"/>
      <c r="E10" s="16">
        <v>331284163.06</v>
      </c>
      <c r="G10" s="18"/>
      <c r="H10" s="18"/>
    </row>
    <row r="11" spans="1:11" x14ac:dyDescent="0.25">
      <c r="B11" s="9" t="s">
        <v>6</v>
      </c>
      <c r="C11" s="10">
        <f>+C9+C10</f>
        <v>457547459.94</v>
      </c>
      <c r="D11" s="17"/>
      <c r="E11" s="10">
        <f>+E9+E10</f>
        <v>411501509.38999999</v>
      </c>
      <c r="H11" s="12"/>
    </row>
    <row r="12" spans="1:11" x14ac:dyDescent="0.25">
      <c r="B12" s="2" t="s">
        <v>7</v>
      </c>
      <c r="C12" s="11"/>
      <c r="D12" s="11"/>
      <c r="E12" s="11"/>
    </row>
    <row r="13" spans="1:11" x14ac:dyDescent="0.25">
      <c r="B13" s="9" t="s">
        <v>8</v>
      </c>
      <c r="C13" s="17"/>
      <c r="D13" s="17"/>
      <c r="E13" s="17"/>
      <c r="H13" s="12"/>
    </row>
    <row r="14" spans="1:11" x14ac:dyDescent="0.25">
      <c r="B14" s="2" t="s">
        <v>9</v>
      </c>
      <c r="C14" s="19">
        <v>177769073.69</v>
      </c>
      <c r="D14" s="11"/>
      <c r="E14" s="11">
        <v>181649175.46000001</v>
      </c>
      <c r="H14" s="12"/>
    </row>
    <row r="15" spans="1:11" x14ac:dyDescent="0.25">
      <c r="B15" s="2" t="s">
        <v>10</v>
      </c>
      <c r="C15" s="11">
        <v>1009669.95</v>
      </c>
      <c r="D15" s="17"/>
      <c r="E15" s="11">
        <v>883621.09</v>
      </c>
      <c r="H15" s="12"/>
    </row>
    <row r="16" spans="1:11" x14ac:dyDescent="0.25">
      <c r="B16" s="2" t="s">
        <v>11</v>
      </c>
      <c r="C16" s="19">
        <v>12771453.439999999</v>
      </c>
      <c r="D16" s="17"/>
      <c r="E16" s="11">
        <v>10791670.91</v>
      </c>
      <c r="H16" s="12"/>
      <c r="I16" s="20"/>
      <c r="K16" s="21"/>
    </row>
    <row r="17" spans="1:11" x14ac:dyDescent="0.25">
      <c r="B17" s="2" t="s">
        <v>12</v>
      </c>
      <c r="C17" s="19">
        <v>3308326.97</v>
      </c>
      <c r="D17" s="17"/>
      <c r="E17" s="11">
        <v>5666474.0099999998</v>
      </c>
      <c r="H17" s="12"/>
    </row>
    <row r="18" spans="1:11" x14ac:dyDescent="0.25">
      <c r="B18" s="2" t="s">
        <v>13</v>
      </c>
      <c r="C18" s="19">
        <f>52130729.94-4735</f>
        <v>52125994.939999998</v>
      </c>
      <c r="D18" s="17"/>
      <c r="E18" s="11">
        <v>37464448.659999996</v>
      </c>
      <c r="H18" s="12"/>
    </row>
    <row r="19" spans="1:11" x14ac:dyDescent="0.25">
      <c r="B19" s="2" t="s">
        <v>14</v>
      </c>
      <c r="C19" s="16">
        <v>4735</v>
      </c>
      <c r="D19" s="17"/>
      <c r="E19" s="22">
        <v>8566.42</v>
      </c>
      <c r="G19" s="12"/>
      <c r="H19" s="12"/>
      <c r="I19" s="20"/>
      <c r="K19" s="21"/>
    </row>
    <row r="20" spans="1:11" x14ac:dyDescent="0.25">
      <c r="B20" s="9" t="s">
        <v>15</v>
      </c>
      <c r="C20" s="23">
        <f>SUM(C14:C19)</f>
        <v>246989253.98999998</v>
      </c>
      <c r="D20" s="17"/>
      <c r="E20" s="23">
        <f>SUM(E14:E19)</f>
        <v>236463956.54999998</v>
      </c>
      <c r="H20" s="12"/>
    </row>
    <row r="21" spans="1:11" x14ac:dyDescent="0.25">
      <c r="A21" s="24"/>
      <c r="C21" s="11"/>
      <c r="D21" s="11"/>
      <c r="E21" s="11"/>
      <c r="H21" s="12"/>
    </row>
    <row r="22" spans="1:11" hidden="1" x14ac:dyDescent="0.25">
      <c r="B22" s="2" t="s">
        <v>16</v>
      </c>
      <c r="C22" s="11">
        <v>0</v>
      </c>
      <c r="D22" s="17"/>
      <c r="E22" s="11">
        <v>0</v>
      </c>
      <c r="H22" s="12"/>
    </row>
    <row r="23" spans="1:11" hidden="1" x14ac:dyDescent="0.25">
      <c r="C23" s="11"/>
      <c r="D23" s="17"/>
      <c r="E23" s="11"/>
      <c r="H23" s="12"/>
    </row>
    <row r="24" spans="1:11" hidden="1" x14ac:dyDescent="0.25">
      <c r="B24" s="2" t="s">
        <v>17</v>
      </c>
      <c r="C24" s="11">
        <v>0</v>
      </c>
      <c r="D24" s="17"/>
      <c r="E24" s="11">
        <v>0</v>
      </c>
      <c r="H24" s="12"/>
    </row>
    <row r="25" spans="1:11" hidden="1" x14ac:dyDescent="0.25">
      <c r="C25" s="11"/>
      <c r="D25" s="17"/>
      <c r="E25" s="11"/>
    </row>
    <row r="26" spans="1:11" ht="15.75" thickBot="1" x14ac:dyDescent="0.3">
      <c r="A26" s="9" t="s">
        <v>18</v>
      </c>
      <c r="C26" s="25">
        <f>+C11-C20+C22+C24</f>
        <v>210558205.95000002</v>
      </c>
      <c r="D26" s="17"/>
      <c r="E26" s="25">
        <f>+E11-E20+E22+E24</f>
        <v>175037552.84</v>
      </c>
      <c r="H26" s="12"/>
    </row>
    <row r="27" spans="1:11" ht="15.75" thickTop="1" x14ac:dyDescent="0.25">
      <c r="A27" s="9"/>
      <c r="C27" s="11"/>
      <c r="D27" s="11"/>
      <c r="E27" s="11"/>
    </row>
    <row r="28" spans="1:11" hidden="1" x14ac:dyDescent="0.25">
      <c r="A28" s="24" t="s">
        <v>19</v>
      </c>
      <c r="C28" s="11"/>
      <c r="D28" s="11"/>
      <c r="E28" s="11"/>
      <c r="H28" s="12">
        <f>+C28+E28</f>
        <v>0</v>
      </c>
    </row>
    <row r="29" spans="1:11" hidden="1" x14ac:dyDescent="0.25">
      <c r="A29" s="9"/>
      <c r="B29" s="2" t="s">
        <v>20</v>
      </c>
      <c r="C29" s="11">
        <v>0</v>
      </c>
      <c r="D29" s="17"/>
      <c r="E29" s="11">
        <v>0</v>
      </c>
      <c r="H29" s="12">
        <f>+C29+E29</f>
        <v>0</v>
      </c>
    </row>
    <row r="30" spans="1:11" hidden="1" x14ac:dyDescent="0.25">
      <c r="B30" s="2" t="s">
        <v>21</v>
      </c>
      <c r="C30" s="11">
        <v>0</v>
      </c>
      <c r="D30" s="17"/>
      <c r="E30" s="11">
        <v>0</v>
      </c>
      <c r="H30" s="12">
        <f>+C30+E30</f>
        <v>0</v>
      </c>
    </row>
    <row r="31" spans="1:11" hidden="1" x14ac:dyDescent="0.25">
      <c r="A31" s="9"/>
      <c r="C31" s="10">
        <f>SUM(C29:C30)</f>
        <v>0</v>
      </c>
      <c r="D31" s="26"/>
      <c r="E31" s="10">
        <f>SUM(E29:E30)</f>
        <v>0</v>
      </c>
      <c r="H31" s="12">
        <f>+C31+E31</f>
        <v>0</v>
      </c>
    </row>
    <row r="32" spans="1:11" hidden="1" x14ac:dyDescent="0.25">
      <c r="A32" s="9"/>
      <c r="C32" s="11"/>
      <c r="D32" s="11"/>
      <c r="E32" s="11"/>
    </row>
    <row r="33" spans="1:6" hidden="1" x14ac:dyDescent="0.25">
      <c r="C33" s="12"/>
      <c r="D33" s="12"/>
      <c r="E33" s="12"/>
    </row>
    <row r="34" spans="1:6" x14ac:dyDescent="0.25">
      <c r="A34" s="31" t="str">
        <f>+'[1]ESF - Situación Financiera'!A37</f>
        <v>Las notas en las páginas 7 a 21 son parte integral de estos Estados Financieros.</v>
      </c>
      <c r="B34" s="31"/>
      <c r="C34" s="31"/>
      <c r="D34" s="31"/>
      <c r="E34" s="31"/>
      <c r="F34" s="27"/>
    </row>
    <row r="35" spans="1:6" x14ac:dyDescent="0.25">
      <c r="B35" s="9"/>
    </row>
    <row r="38" spans="1:6" x14ac:dyDescent="0.25">
      <c r="A38" s="29" t="s">
        <v>22</v>
      </c>
      <c r="B38" s="29"/>
      <c r="C38" s="29"/>
      <c r="D38" s="29"/>
      <c r="E38" s="29"/>
    </row>
    <row r="39" spans="1:6" x14ac:dyDescent="0.25">
      <c r="A39" s="29" t="s">
        <v>23</v>
      </c>
      <c r="B39" s="29"/>
      <c r="C39" s="29"/>
      <c r="D39" s="29"/>
      <c r="E39" s="29"/>
    </row>
    <row r="40" spans="1:6" x14ac:dyDescent="0.25">
      <c r="A40" s="28"/>
      <c r="B40" s="28"/>
      <c r="C40" s="28"/>
      <c r="D40" s="28"/>
      <c r="E40" s="28"/>
    </row>
    <row r="41" spans="1:6" x14ac:dyDescent="0.25">
      <c r="A41" s="28"/>
      <c r="B41" s="28"/>
      <c r="C41" s="28"/>
      <c r="D41" s="28"/>
      <c r="E41" s="28"/>
    </row>
    <row r="42" spans="1:6" x14ac:dyDescent="0.25">
      <c r="A42" s="28" t="s">
        <v>24</v>
      </c>
      <c r="B42" s="28"/>
      <c r="C42" s="28"/>
      <c r="D42" s="28"/>
      <c r="E42" s="5" t="s">
        <v>25</v>
      </c>
    </row>
    <row r="43" spans="1:6" x14ac:dyDescent="0.25">
      <c r="A43" s="28" t="s">
        <v>26</v>
      </c>
      <c r="B43" s="28"/>
      <c r="C43" s="28"/>
      <c r="D43" s="28"/>
      <c r="E43" s="5" t="s">
        <v>27</v>
      </c>
    </row>
  </sheetData>
  <mergeCells count="7">
    <mergeCell ref="A39:E39"/>
    <mergeCell ref="A1:E1"/>
    <mergeCell ref="A2:E2"/>
    <mergeCell ref="A3:E3"/>
    <mergeCell ref="A4:E4"/>
    <mergeCell ref="A34:E34"/>
    <mergeCell ref="A38:E38"/>
  </mergeCells>
  <printOptions horizontalCentered="1"/>
  <pageMargins left="0.35433070866141703" right="0.35433070866141703" top="0.75" bottom="0.35433070866141703" header="0.31496062992126" footer="0.31496062992126"/>
  <pageSetup scale="9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dcterms:created xsi:type="dcterms:W3CDTF">2024-02-21T14:36:25Z</dcterms:created>
  <dcterms:modified xsi:type="dcterms:W3CDTF">2024-02-21T14:38:49Z</dcterms:modified>
</cp:coreProperties>
</file>