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sisanoc archivos\"/>
    </mc:Choice>
  </mc:AlternateContent>
  <bookViews>
    <workbookView xWindow="0" yWindow="0" windowWidth="20490" windowHeight="646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2" i="1"/>
  <c r="H32" i="1" s="1"/>
  <c r="H31" i="1"/>
  <c r="H30" i="1"/>
  <c r="C27" i="1"/>
  <c r="C34" i="1" s="1"/>
  <c r="E25" i="1"/>
  <c r="E27" i="1" s="1"/>
  <c r="C25" i="1"/>
  <c r="H25" i="1" s="1"/>
  <c r="H24" i="1"/>
  <c r="H23" i="1"/>
  <c r="E17" i="1"/>
  <c r="E19" i="1" s="1"/>
  <c r="C17" i="1"/>
  <c r="H17" i="1" s="1"/>
  <c r="H16" i="1"/>
  <c r="H15" i="1"/>
  <c r="E12" i="1"/>
  <c r="C12" i="1"/>
  <c r="C19" i="1" s="1"/>
  <c r="H11" i="1"/>
  <c r="H9" i="1"/>
  <c r="H19" i="1" l="1"/>
  <c r="E34" i="1"/>
  <c r="H27" i="1"/>
  <c r="H12" i="1"/>
</calcChain>
</file>

<file path=xl/sharedStrings.xml><?xml version="1.0" encoding="utf-8"?>
<sst xmlns="http://schemas.openxmlformats.org/spreadsheetml/2006/main" count="34" uniqueCount="34">
  <si>
    <t>Direccion de Información y Defensa de los Afiliados</t>
  </si>
  <si>
    <t>Estado de Situación Financiera</t>
  </si>
  <si>
    <t>Al 31 de diciembre de 2022 y 2021</t>
  </si>
  <si>
    <t>(Valores en RD$)</t>
  </si>
  <si>
    <t>Activos</t>
  </si>
  <si>
    <t>Activos corrientes</t>
  </si>
  <si>
    <t>Efectivo y equivalentes de efectivo (Nota 7)</t>
  </si>
  <si>
    <t>Inventario  (Nota 8)</t>
  </si>
  <si>
    <t>Pagos anticipados (Nota 9)</t>
  </si>
  <si>
    <t>Total activos corrientes</t>
  </si>
  <si>
    <t>Activos no corrientes</t>
  </si>
  <si>
    <t>Propiedad planta y equipos neto (Nota 10)</t>
  </si>
  <si>
    <t xml:space="preserve">Activos intangibles (Nota 11)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</si>
  <si>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</si>
  <si>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</si>
  <si>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</si>
  <si>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</si>
  <si>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</si>
  <si>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12)</t>
  </si>
  <si>
    <t>Retenciones y acumulaciones por pagar (Nota 13)</t>
  </si>
  <si>
    <t>Total pasivos corrientes</t>
  </si>
  <si>
    <t xml:space="preserve">Total pasivos </t>
  </si>
  <si>
    <t>Activos Netos/Patrimonio (Nota 14)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</si>
  <si>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</si>
  <si>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</si>
  <si>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</si>
  <si>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</si>
  <si>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Las notas en las páginas 10 a 21 son parte integral de estos Estados Financieros.</t>
  </si>
  <si>
    <t xml:space="preserve"> Carolina Serrata Mendez</t>
  </si>
  <si>
    <t>Directora</t>
  </si>
  <si>
    <t xml:space="preserve">       Miledy Jardines</t>
  </si>
  <si>
    <t>Fátima Scroggins</t>
  </si>
  <si>
    <t xml:space="preserve">     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</si>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</sst>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justify" vertical="center"/>
    </xf>
    <xf numFmtId="39" fontId="8" fillId="2" borderId="0" xfId="0" applyNumberFormat="1" applyFont="1" applyFill="1" applyBorder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9" fillId="0" borderId="0" xfId="0" applyNumberFormat="1" applyFont="1" applyFill="1" applyAlignment="1">
      <alignment vertical="center"/>
    </xf>
    <xf numFmtId="164" fontId="5" fillId="2" borderId="1" xfId="1" applyFont="1" applyFill="1" applyBorder="1" applyAlignment="1"/>
    <xf numFmtId="165" fontId="5" fillId="2" borderId="0" xfId="0" applyNumberFormat="1" applyFont="1" applyFill="1" applyBorder="1" applyAlignment="1">
      <alignment horizontal="left" vertical="center" indent="5"/>
    </xf>
    <xf numFmtId="0" fontId="4" fillId="2" borderId="0" xfId="0" applyFont="1" applyFill="1"/>
    <xf numFmtId="0" fontId="2" fillId="2" borderId="0" xfId="0" applyFont="1" applyFill="1"/>
    <xf numFmtId="0" fontId="0" fillId="2" borderId="0" xfId="0" applyFill="1"/>
    <xf numFmtId="164" fontId="8" fillId="2" borderId="0" xfId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37" fontId="4" fillId="2" borderId="0" xfId="0" applyNumberFormat="1" applyFont="1" applyFill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5" fillId="2" borderId="0" xfId="1" applyFont="1" applyFill="1" applyBorder="1" applyAlignment="1"/>
    <xf numFmtId="164" fontId="8" fillId="2" borderId="2" xfId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5" fillId="2" borderId="0" xfId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>
      <alignment vertical="center"/>
    </xf>
    <xf numFmtId="165" fontId="5" fillId="2" borderId="0" xfId="0" applyNumberFormat="1" applyFont="1" applyFill="1" applyBorder="1"/>
    <xf numFmtId="164" fontId="9" fillId="2" borderId="0" xfId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4" fillId="2" borderId="0" xfId="0" applyNumberFormat="1" applyFont="1" applyFill="1"/>
    <xf numFmtId="37" fontId="4" fillId="2" borderId="0" xfId="0" applyNumberFormat="1" applyFont="1" applyFill="1"/>
    <xf numFmtId="164" fontId="8" fillId="2" borderId="3" xfId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666750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view="pageBreakPreview" topLeftCell="A34" zoomScaleNormal="100" zoomScaleSheetLayoutView="100" workbookViewId="0">
      <selection activeCell="C40" sqref="C40"/>
    </sheetView>
  </sheetViews>
  <sheetFormatPr baseColWidth="10" defaultColWidth="11.42578125" defaultRowHeight="15" x14ac:dyDescent="0.25"/>
  <cols>
    <col min="1" max="1" width="8.140625" style="32" customWidth="1"/>
    <col min="2" max="2" width="43.28515625" style="32" customWidth="1"/>
    <col min="3" max="3" width="17.42578125" style="32" customWidth="1"/>
    <col min="4" max="4" width="1.42578125" style="32" customWidth="1"/>
    <col min="5" max="6" width="20" style="32" customWidth="1"/>
    <col min="7" max="7" width="26.140625" style="32" customWidth="1"/>
    <col min="8" max="8" width="15.28515625" style="32" hidden="1" customWidth="1"/>
    <col min="9" max="9" width="3.7109375" style="32" customWidth="1"/>
    <col min="10" max="12" width="11.42578125" style="32"/>
    <col min="13" max="16384" width="11.42578125" style="10"/>
  </cols>
  <sheetData>
    <row r="1" spans="1:33" s="4" customFormat="1" ht="15.75" x14ac:dyDescent="0.25">
      <c r="A1" s="50" t="s">
        <v>0</v>
      </c>
      <c r="B1" s="50"/>
      <c r="C1" s="50"/>
      <c r="D1" s="50"/>
      <c r="E1" s="50"/>
      <c r="F1" s="1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5.75" x14ac:dyDescent="0.25">
      <c r="A2" s="50" t="s">
        <v>1</v>
      </c>
      <c r="B2" s="50"/>
      <c r="C2" s="50"/>
      <c r="D2" s="50"/>
      <c r="E2" s="50"/>
      <c r="F2" s="1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5.75" x14ac:dyDescent="0.25">
      <c r="A3" s="50" t="s">
        <v>2</v>
      </c>
      <c r="B3" s="50"/>
      <c r="C3" s="50"/>
      <c r="D3" s="50"/>
      <c r="E3" s="50"/>
      <c r="F3" s="1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5.75" x14ac:dyDescent="0.25">
      <c r="A4" s="50" t="s">
        <v>3</v>
      </c>
      <c r="B4" s="50"/>
      <c r="C4" s="50"/>
      <c r="D4" s="50"/>
      <c r="E4" s="50"/>
      <c r="F4" s="1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x14ac:dyDescent="0.25">
      <c r="A5" s="5"/>
      <c r="B5" s="6"/>
      <c r="C5" s="5"/>
      <c r="D5" s="5"/>
      <c r="E5" s="5"/>
      <c r="F5" s="1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5"/>
      <c r="B6" s="5"/>
      <c r="C6" s="7">
        <v>2022</v>
      </c>
      <c r="D6" s="8"/>
      <c r="E6" s="7">
        <v>2021</v>
      </c>
      <c r="F6" s="2"/>
      <c r="G6" s="2"/>
      <c r="H6" s="2"/>
      <c r="I6" s="2"/>
      <c r="J6" s="2"/>
      <c r="K6" s="2"/>
      <c r="L6" s="2"/>
      <c r="M6" s="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x14ac:dyDescent="0.25">
      <c r="A7" s="11" t="s">
        <v>4</v>
      </c>
      <c r="B7" s="12"/>
      <c r="C7" s="13"/>
      <c r="D7" s="14"/>
      <c r="E7" s="14"/>
      <c r="F7" s="2"/>
      <c r="G7" s="2"/>
      <c r="H7" s="2"/>
      <c r="I7" s="2"/>
      <c r="J7" s="2"/>
      <c r="K7" s="2"/>
      <c r="L7" s="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x14ac:dyDescent="0.25">
      <c r="A8" s="11" t="s">
        <v>5</v>
      </c>
      <c r="B8" s="12"/>
      <c r="C8" s="14"/>
      <c r="D8" s="14"/>
      <c r="E8" s="14"/>
      <c r="F8" s="2"/>
      <c r="G8" s="2"/>
      <c r="H8" s="2"/>
      <c r="I8" s="2"/>
      <c r="J8" s="2"/>
      <c r="K8" s="2"/>
      <c r="L8" s="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x14ac:dyDescent="0.25">
      <c r="A9" s="5" t="s">
        <v>6</v>
      </c>
      <c r="B9" s="5"/>
      <c r="C9" s="15">
        <v>421287709.67000002</v>
      </c>
      <c r="D9" s="16">
        <v>15371597.33</v>
      </c>
      <c r="E9" s="15">
        <v>249731648.18000001</v>
      </c>
      <c r="F9" s="2"/>
      <c r="G9" s="2"/>
      <c r="H9" s="2">
        <f>+C9+E9</f>
        <v>671019357.85000002</v>
      </c>
      <c r="I9" s="2"/>
      <c r="J9" s="2"/>
      <c r="K9" s="2"/>
      <c r="L9" s="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x14ac:dyDescent="0.25">
      <c r="A10" s="17" t="s">
        <v>7</v>
      </c>
      <c r="B10" s="17"/>
      <c r="C10" s="18">
        <v>0</v>
      </c>
      <c r="D10" s="16"/>
      <c r="E10" s="15">
        <v>1456298.18</v>
      </c>
      <c r="F10" s="19"/>
      <c r="G10" s="2"/>
      <c r="H10" s="2"/>
      <c r="I10" s="2"/>
      <c r="J10" s="2"/>
      <c r="K10" s="2"/>
      <c r="L10" s="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5" t="s">
        <v>8</v>
      </c>
      <c r="B11" s="5"/>
      <c r="C11" s="20">
        <v>1600460.71</v>
      </c>
      <c r="D11" s="21"/>
      <c r="E11" s="20">
        <v>2182503.6800000002</v>
      </c>
      <c r="F11" s="22"/>
      <c r="G11" s="2"/>
      <c r="H11" s="2">
        <f t="shared" ref="H11:H19" si="0">+C11+E11</f>
        <v>3782964.39</v>
      </c>
      <c r="I11" s="2"/>
      <c r="J11" s="2"/>
      <c r="K11" s="2"/>
      <c r="L11" s="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x14ac:dyDescent="0.25">
      <c r="A12" s="11" t="s">
        <v>9</v>
      </c>
      <c r="B12" s="5"/>
      <c r="C12" s="25">
        <f>SUM(C8:C11)</f>
        <v>422888170.38</v>
      </c>
      <c r="D12" s="16"/>
      <c r="E12" s="25">
        <f>SUM(E8:E11)</f>
        <v>253370450.04000002</v>
      </c>
      <c r="F12" s="2"/>
      <c r="G12" s="2"/>
      <c r="H12" s="26">
        <f t="shared" si="0"/>
        <v>676258620.42000008</v>
      </c>
      <c r="I12" s="2"/>
      <c r="J12" s="27"/>
      <c r="K12" s="2"/>
      <c r="L12" s="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25">
      <c r="A13" s="11"/>
      <c r="B13" s="5"/>
      <c r="C13" s="25"/>
      <c r="D13" s="16"/>
      <c r="E13" s="25"/>
      <c r="F13" s="2"/>
      <c r="G13" s="2"/>
      <c r="H13" s="26"/>
      <c r="I13" s="2"/>
      <c r="J13" s="27"/>
      <c r="K13" s="2"/>
      <c r="L13" s="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x14ac:dyDescent="0.25">
      <c r="A14" s="11" t="s">
        <v>10</v>
      </c>
      <c r="B14" s="5"/>
      <c r="C14" s="15"/>
      <c r="D14" s="28"/>
      <c r="E14" s="15"/>
      <c r="F14" s="2"/>
      <c r="G14" s="2"/>
      <c r="H14" s="2"/>
      <c r="I14" s="2"/>
      <c r="J14" s="27"/>
      <c r="K14" s="2"/>
      <c r="L14" s="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25">
      <c r="A15" s="5" t="s">
        <v>11</v>
      </c>
      <c r="B15" s="5"/>
      <c r="C15" s="29">
        <v>11127238.550000001</v>
      </c>
      <c r="D15" s="21"/>
      <c r="E15" s="29">
        <v>4427871.46</v>
      </c>
      <c r="F15" s="2"/>
      <c r="G15" s="2"/>
      <c r="H15" s="26">
        <f t="shared" si="0"/>
        <v>15555110.010000002</v>
      </c>
      <c r="I15" s="2"/>
      <c r="J15" s="27"/>
      <c r="K15" s="2"/>
      <c r="L15" s="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25">
      <c r="A16" s="5" t="s">
        <v>12</v>
      </c>
      <c r="B16" s="5"/>
      <c r="C16" s="20">
        <v>0</v>
      </c>
      <c r="D16" s="21"/>
      <c r="E16" s="20">
        <v>3507574.72</v>
      </c>
      <c r="F16" s="2"/>
      <c r="G16" s="2"/>
      <c r="H16" s="26">
        <f t="shared" si="0"/>
        <v>3507574.72</v>
      </c>
      <c r="I16" s="2"/>
      <c r="J16" s="27"/>
      <c r="K16" s="2"/>
      <c r="L16" s="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x14ac:dyDescent="0.25">
      <c r="A17" s="11" t="s">
        <v>13</v>
      </c>
      <c r="B17" s="5"/>
      <c r="C17" s="25">
        <f>SUM(C15:C16)</f>
        <v>11127238.550000001</v>
      </c>
      <c r="D17" s="16"/>
      <c r="E17" s="25">
        <f>SUM(E15:E16)</f>
        <v>7935446.1799999997</v>
      </c>
      <c r="F17" s="2"/>
      <c r="G17" s="2"/>
      <c r="H17" s="26">
        <f t="shared" si="0"/>
        <v>19062684.73</v>
      </c>
      <c r="I17" s="2"/>
      <c r="J17" s="27"/>
      <c r="K17" s="2"/>
      <c r="L17" s="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9.75" customHeight="1" x14ac:dyDescent="0.25">
      <c r="A18" s="11"/>
      <c r="B18" s="5"/>
      <c r="C18" s="25"/>
      <c r="D18" s="16"/>
      <c r="E18" s="25"/>
      <c r="F18" s="2"/>
      <c r="G18" s="2"/>
      <c r="H18" s="26"/>
      <c r="I18" s="2"/>
      <c r="J18" s="27"/>
      <c r="K18" s="27"/>
      <c r="L18" s="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5.75" thickBot="1" x14ac:dyDescent="0.3">
      <c r="A19" s="11" t="s">
        <v>14</v>
      </c>
      <c r="B19" s="5"/>
      <c r="C19" s="30">
        <f>SUM(C17,C12)</f>
        <v>434015408.93000001</v>
      </c>
      <c r="D19" s="31"/>
      <c r="E19" s="30">
        <f>SUM(E17,E12)</f>
        <v>261305896.22000003</v>
      </c>
      <c r="F19" s="2"/>
      <c r="G19" s="2"/>
      <c r="H19" s="26">
        <f t="shared" si="0"/>
        <v>695321305.1500001</v>
      </c>
      <c r="I19" s="2"/>
      <c r="K19" s="2"/>
      <c r="L19" s="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5.75" thickTop="1" x14ac:dyDescent="0.25">
      <c r="A20" s="5"/>
      <c r="B20" s="5" t="s">
        <v>15</v>
      </c>
      <c r="C20" s="15"/>
      <c r="D20" s="28"/>
      <c r="E20" s="15"/>
      <c r="F20" s="2"/>
      <c r="G20" s="2"/>
      <c r="H20" s="2"/>
      <c r="I20" s="2"/>
      <c r="J20" s="27"/>
      <c r="K20" s="2"/>
      <c r="L20" s="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x14ac:dyDescent="0.25">
      <c r="A21" s="11" t="s">
        <v>16</v>
      </c>
      <c r="B21" s="5"/>
      <c r="C21" s="15"/>
      <c r="D21" s="28"/>
      <c r="E21" s="15"/>
      <c r="F21" s="2"/>
      <c r="G21" s="2"/>
      <c r="H21" s="2"/>
      <c r="I21" s="2"/>
      <c r="J21" s="27"/>
      <c r="K21" s="2"/>
      <c r="L21" s="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25">
      <c r="A22" s="11" t="s">
        <v>17</v>
      </c>
      <c r="B22" s="5"/>
      <c r="C22" s="33"/>
      <c r="D22" s="16"/>
      <c r="E22" s="33"/>
      <c r="F22" s="34"/>
      <c r="G22" s="34"/>
      <c r="H22" s="34"/>
      <c r="I22" s="34"/>
      <c r="J22" s="35"/>
      <c r="K22" s="2"/>
      <c r="L22" s="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25">
      <c r="A23" s="5" t="s">
        <v>18</v>
      </c>
      <c r="B23" s="5"/>
      <c r="C23" s="29">
        <v>4716262.7699999996</v>
      </c>
      <c r="D23" s="36"/>
      <c r="E23" s="29">
        <v>7055821.9000000004</v>
      </c>
      <c r="F23" s="37"/>
      <c r="G23" s="38"/>
      <c r="H23" s="39">
        <f t="shared" ref="H23:H25" si="1">+C23+E23</f>
        <v>11772084.67</v>
      </c>
      <c r="I23" s="34"/>
      <c r="J23" s="35"/>
      <c r="K23" s="2"/>
      <c r="L23" s="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s="24" customFormat="1" x14ac:dyDescent="0.25">
      <c r="A24" s="5" t="s">
        <v>19</v>
      </c>
      <c r="B24" s="5"/>
      <c r="C24" s="20">
        <v>2011.54</v>
      </c>
      <c r="D24" s="21"/>
      <c r="E24" s="20">
        <v>2680.54</v>
      </c>
      <c r="F24" s="22"/>
      <c r="G24" s="22"/>
      <c r="H24" s="40">
        <f t="shared" si="1"/>
        <v>4692.08</v>
      </c>
      <c r="I24" s="22"/>
      <c r="J24" s="41"/>
      <c r="K24" s="22"/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x14ac:dyDescent="0.25">
      <c r="A25" s="11" t="s">
        <v>20</v>
      </c>
      <c r="B25" s="5"/>
      <c r="C25" s="42">
        <f>SUM(C23:C24)</f>
        <v>4718274.3099999996</v>
      </c>
      <c r="D25" s="16"/>
      <c r="E25" s="42">
        <f>SUM(E23:E24)</f>
        <v>7058502.4400000004</v>
      </c>
      <c r="F25" s="2"/>
      <c r="G25" s="2"/>
      <c r="H25" s="26">
        <f t="shared" si="1"/>
        <v>11776776.75</v>
      </c>
      <c r="I25" s="2"/>
      <c r="J25" s="27"/>
      <c r="K25" s="2"/>
      <c r="L25" s="2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7.5" customHeight="1" x14ac:dyDescent="0.25">
      <c r="A26" s="11"/>
      <c r="B26" s="5"/>
      <c r="C26" s="25"/>
      <c r="D26" s="16"/>
      <c r="E26" s="15"/>
      <c r="F26" s="2"/>
      <c r="G26" s="2"/>
      <c r="H26" s="26"/>
      <c r="I26" s="2"/>
      <c r="J26" s="27"/>
      <c r="K26" s="2"/>
      <c r="L26" s="2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25">
      <c r="A27" s="11" t="s">
        <v>21</v>
      </c>
      <c r="B27" s="5"/>
      <c r="C27" s="25">
        <f>+C25</f>
        <v>4718274.3099999996</v>
      </c>
      <c r="D27" s="31"/>
      <c r="E27" s="25">
        <f>+E25</f>
        <v>7058502.4400000004</v>
      </c>
      <c r="F27" s="2"/>
      <c r="G27" s="2"/>
      <c r="H27" s="26">
        <f t="shared" ref="H27" si="2">+C27+E27</f>
        <v>11776776.75</v>
      </c>
      <c r="I27" s="2"/>
      <c r="J27" s="27"/>
      <c r="K27" s="2"/>
      <c r="L27" s="2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25">
      <c r="A28" s="11"/>
      <c r="B28" s="5"/>
      <c r="C28" s="15"/>
      <c r="D28" s="28"/>
      <c r="E28" s="15"/>
      <c r="F28" s="2"/>
      <c r="G28" s="2"/>
      <c r="H28" s="2"/>
      <c r="I28" s="2"/>
      <c r="J28" s="27"/>
      <c r="K28" s="2"/>
      <c r="L28" s="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25">
      <c r="A29" s="11" t="s">
        <v>22</v>
      </c>
      <c r="B29" s="5"/>
      <c r="C29" s="15"/>
      <c r="D29" s="28"/>
      <c r="E29" s="15"/>
      <c r="F29" s="2"/>
      <c r="G29" s="2"/>
      <c r="H29" s="2"/>
      <c r="I29" s="2"/>
      <c r="J29" s="27"/>
      <c r="K29" s="2"/>
      <c r="L29" s="2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25">
      <c r="A30" s="5" t="s">
        <v>23</v>
      </c>
      <c r="B30" s="5"/>
      <c r="C30" s="15">
        <v>175037552.84</v>
      </c>
      <c r="D30" s="16"/>
      <c r="E30" s="15">
        <v>25210002.98</v>
      </c>
      <c r="F30" s="37"/>
      <c r="G30" s="2"/>
      <c r="H30" s="26">
        <f t="shared" ref="H30:H32" si="3">+C30+E30</f>
        <v>200247555.81999999</v>
      </c>
      <c r="I30" s="2"/>
      <c r="J30" s="27"/>
      <c r="K30" s="2"/>
      <c r="L30" s="2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25">
      <c r="A31" s="5" t="s">
        <v>24</v>
      </c>
      <c r="B31" s="5"/>
      <c r="C31" s="43">
        <v>254259581.78</v>
      </c>
      <c r="D31" s="16"/>
      <c r="E31" s="43">
        <v>229037390.80000001</v>
      </c>
      <c r="F31" s="2"/>
      <c r="G31" s="2"/>
      <c r="H31" s="26">
        <f t="shared" si="3"/>
        <v>483296972.58000004</v>
      </c>
      <c r="I31" s="2"/>
      <c r="J31" s="27"/>
      <c r="K31" s="2"/>
      <c r="L31" s="2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25">
      <c r="A32" s="11" t="s">
        <v>25</v>
      </c>
      <c r="B32" s="5"/>
      <c r="C32" s="42">
        <f>SUM(C29:C31)</f>
        <v>429297134.62</v>
      </c>
      <c r="D32" s="31"/>
      <c r="E32" s="42">
        <f>SUM(E29:E31)</f>
        <v>254247393.78</v>
      </c>
      <c r="F32" s="2"/>
      <c r="G32" s="2"/>
      <c r="H32" s="26">
        <f t="shared" si="3"/>
        <v>683544528.39999998</v>
      </c>
      <c r="I32" s="2"/>
      <c r="J32" s="27"/>
      <c r="K32" s="2"/>
      <c r="L32" s="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25">
      <c r="A33" s="11"/>
      <c r="B33" s="5"/>
      <c r="C33" s="15"/>
      <c r="D33" s="14"/>
      <c r="E33" s="15"/>
      <c r="F33" s="2"/>
      <c r="G33" s="2"/>
      <c r="H33" s="2"/>
      <c r="I33" s="2"/>
      <c r="J33" s="2"/>
      <c r="K33" s="2"/>
      <c r="L33" s="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15.75" thickBot="1" x14ac:dyDescent="0.3">
      <c r="A34" s="11" t="s">
        <v>26</v>
      </c>
      <c r="B34" s="5"/>
      <c r="C34" s="30">
        <f>+C27+C32</f>
        <v>434015408.93000001</v>
      </c>
      <c r="D34" s="14"/>
      <c r="E34" s="30">
        <f>+E27+E32</f>
        <v>261305896.22</v>
      </c>
      <c r="F34" s="2"/>
      <c r="G34" s="2"/>
      <c r="H34" s="2"/>
      <c r="I34" s="2"/>
      <c r="J34" s="2"/>
      <c r="K34" s="2"/>
      <c r="L34" s="2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15.75" thickTop="1" x14ac:dyDescent="0.25">
      <c r="A35" s="11"/>
      <c r="B35" s="5"/>
      <c r="C35" s="25"/>
      <c r="D35" s="14"/>
      <c r="E35" s="44"/>
      <c r="F35" s="2"/>
      <c r="G35" s="2"/>
      <c r="H35" s="2"/>
      <c r="I35" s="2"/>
      <c r="J35" s="2"/>
      <c r="K35" s="2"/>
      <c r="L35" s="2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25">
      <c r="A36" s="5"/>
      <c r="B36" s="5"/>
      <c r="C36" s="5"/>
      <c r="D36" s="5"/>
      <c r="E36" s="28"/>
      <c r="F36" s="2"/>
      <c r="G36" s="26"/>
      <c r="H36" s="26"/>
      <c r="I36" s="2"/>
      <c r="J36" s="2"/>
      <c r="K36" s="2"/>
      <c r="L36" s="2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25">
      <c r="A37" s="51" t="s">
        <v>27</v>
      </c>
      <c r="B37" s="51"/>
      <c r="C37" s="51"/>
      <c r="D37" s="51"/>
      <c r="E37" s="51"/>
      <c r="F37" s="2"/>
      <c r="G37" s="2"/>
      <c r="H37" s="2"/>
      <c r="I37" s="2"/>
      <c r="J37" s="2"/>
      <c r="K37" s="2"/>
      <c r="L37" s="2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x14ac:dyDescent="0.25">
      <c r="A38" s="45"/>
      <c r="B38" s="45"/>
      <c r="C38" s="45"/>
      <c r="D38" s="45"/>
      <c r="E38" s="45"/>
      <c r="F38" s="2"/>
      <c r="G38" s="2"/>
      <c r="H38" s="2"/>
      <c r="I38" s="2"/>
      <c r="J38" s="2"/>
      <c r="K38" s="2"/>
      <c r="L38" s="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25">
      <c r="A39" s="45"/>
      <c r="B39" s="45"/>
      <c r="C39" s="45"/>
      <c r="D39" s="45"/>
      <c r="E39" s="45"/>
      <c r="F39" s="2"/>
      <c r="G39" s="2"/>
      <c r="H39" s="2"/>
      <c r="I39" s="2"/>
      <c r="J39" s="2"/>
      <c r="K39" s="2"/>
      <c r="L39" s="2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25">
      <c r="A40" s="45"/>
      <c r="B40" s="45"/>
      <c r="C40" s="45"/>
      <c r="D40" s="45"/>
      <c r="E40" s="45"/>
      <c r="F40" s="2"/>
      <c r="G40" s="2"/>
      <c r="H40" s="2"/>
      <c r="I40" s="2"/>
      <c r="J40" s="2"/>
      <c r="K40" s="2"/>
      <c r="L40" s="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25">
      <c r="A41" s="45"/>
      <c r="B41" s="45"/>
      <c r="C41" s="45"/>
      <c r="D41" s="45"/>
      <c r="E41" s="45"/>
      <c r="F41" s="2"/>
      <c r="G41" s="2"/>
      <c r="H41" s="2"/>
      <c r="I41" s="2"/>
      <c r="J41" s="2"/>
      <c r="K41" s="2"/>
      <c r="L41" s="2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x14ac:dyDescent="0.25">
      <c r="A42" s="45"/>
      <c r="B42" s="45"/>
      <c r="C42" s="45"/>
      <c r="D42" s="45"/>
      <c r="E42" s="45"/>
      <c r="F42" s="2"/>
      <c r="G42" s="2"/>
      <c r="H42" s="2"/>
      <c r="I42" s="2"/>
      <c r="J42" s="2"/>
      <c r="K42" s="2"/>
      <c r="L42" s="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25">
      <c r="A43" s="5"/>
      <c r="B43" s="11"/>
      <c r="C43" s="5"/>
      <c r="D43" s="5"/>
      <c r="E43" s="5"/>
      <c r="F43" s="2"/>
      <c r="G43" s="2"/>
      <c r="H43" s="2"/>
      <c r="I43" s="2"/>
      <c r="J43" s="2"/>
      <c r="K43" s="2"/>
      <c r="L43" s="2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25">
      <c r="C44" s="46"/>
      <c r="D44" s="46"/>
      <c r="E44" s="46"/>
      <c r="F44" s="2"/>
      <c r="G44" s="2"/>
      <c r="H44" s="2"/>
      <c r="I44" s="2"/>
      <c r="J44" s="2"/>
      <c r="K44" s="2"/>
      <c r="L44" s="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49" t="s">
        <v>28</v>
      </c>
      <c r="B45" s="49"/>
      <c r="C45" s="49"/>
      <c r="D45" s="49"/>
      <c r="E45" s="49"/>
      <c r="F45" s="2"/>
      <c r="G45" s="2"/>
      <c r="H45" s="2"/>
      <c r="I45" s="2"/>
      <c r="J45" s="2"/>
      <c r="K45" s="2"/>
      <c r="L45" s="2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25">
      <c r="A46" s="49" t="s">
        <v>29</v>
      </c>
      <c r="B46" s="49"/>
      <c r="C46" s="49"/>
      <c r="D46" s="49"/>
      <c r="E46" s="49"/>
      <c r="F46" s="2"/>
      <c r="G46" s="2"/>
      <c r="H46" s="2"/>
      <c r="I46" s="2"/>
      <c r="J46" s="2"/>
      <c r="K46" s="2"/>
      <c r="L46" s="2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25">
      <c r="A47" s="47"/>
      <c r="B47" s="47"/>
      <c r="C47" s="47"/>
      <c r="D47" s="47"/>
      <c r="E47" s="47"/>
      <c r="F47" s="2"/>
      <c r="G47" s="2"/>
      <c r="H47" s="2"/>
      <c r="I47" s="2"/>
      <c r="J47" s="2"/>
      <c r="K47" s="2"/>
      <c r="L47" s="2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25">
      <c r="A48" s="47"/>
      <c r="B48" s="47"/>
      <c r="C48" s="47"/>
      <c r="D48" s="47"/>
      <c r="E48" s="47"/>
      <c r="F48" s="2"/>
      <c r="G48" s="2"/>
      <c r="H48" s="2"/>
      <c r="I48" s="2"/>
      <c r="J48" s="2"/>
      <c r="K48" s="2"/>
      <c r="L48" s="2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x14ac:dyDescent="0.25">
      <c r="A49" s="47" t="s">
        <v>30</v>
      </c>
      <c r="B49" s="47"/>
      <c r="C49" s="47"/>
      <c r="D49" s="47"/>
      <c r="E49" s="48" t="s">
        <v>31</v>
      </c>
      <c r="F49" s="2"/>
      <c r="G49" s="2"/>
      <c r="H49" s="2"/>
      <c r="I49" s="2"/>
      <c r="J49" s="2"/>
      <c r="K49" s="2"/>
      <c r="L49" s="2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5">
      <c r="A50" s="47" t="s">
        <v>32</v>
      </c>
      <c r="B50" s="47"/>
      <c r="C50" s="47"/>
      <c r="D50" s="47"/>
      <c r="E50" s="48" t="s">
        <v>33</v>
      </c>
      <c r="F50" s="2"/>
      <c r="G50" s="2"/>
      <c r="H50" s="2"/>
      <c r="I50" s="2"/>
      <c r="J50" s="2"/>
      <c r="K50" s="2"/>
      <c r="L50" s="2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5">
      <c r="A51" s="47"/>
      <c r="B51" s="47"/>
      <c r="C51" s="47"/>
      <c r="D51" s="47"/>
      <c r="E51" s="47"/>
      <c r="F51" s="2"/>
      <c r="G51" s="2"/>
      <c r="H51" s="2"/>
      <c r="I51" s="2"/>
      <c r="J51" s="2"/>
      <c r="K51" s="2"/>
      <c r="L51" s="2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5">
      <c r="A52" s="47"/>
      <c r="B52" s="47"/>
      <c r="C52" s="47"/>
      <c r="D52" s="47"/>
      <c r="E52" s="47"/>
      <c r="F52" s="2"/>
      <c r="G52" s="2"/>
      <c r="H52" s="2"/>
      <c r="I52" s="2"/>
      <c r="J52" s="2"/>
      <c r="K52" s="2"/>
      <c r="L52" s="2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</sheetData>
  <mergeCells count="7">
    <mergeCell ref="A46:E46"/>
    <mergeCell ref="A1:E1"/>
    <mergeCell ref="A2:E2"/>
    <mergeCell ref="A3:E3"/>
    <mergeCell ref="A4:E4"/>
    <mergeCell ref="A37:E37"/>
    <mergeCell ref="A45:E45"/>
  </mergeCells>
  <printOptions horizontalCentered="1"/>
  <pageMargins left="0.35433070866141703" right="0.35433070866141703" top="0.75" bottom="0.35433070866141703" header="0.31496062992126" footer="0.31496062992126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dcterms:created xsi:type="dcterms:W3CDTF">2023-01-25T16:24:49Z</dcterms:created>
  <dcterms:modified xsi:type="dcterms:W3CDTF">2023-01-25T17:43:11Z</dcterms:modified>
</cp:coreProperties>
</file>