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3" l="1"/>
  <c r="N15" i="3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<sst xmlns="http://schemas.openxmlformats.org/spreadsheetml/2006/main" count="110" uniqueCount="110">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</sst>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885825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J8" activePane="bottomRight" state="frozen"/>
      <selection pane="topRight" activeCell="B1" sqref="B1"/>
      <selection pane="bottomLeft" activeCell="A8" sqref="A8"/>
      <selection pane="bottomRight" activeCell="R8" sqref="R8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0" width="13.5703125" customWidth="1"/>
    <col min="11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>SUM(L10:L14)</f>
        <v>11660321.439999999</v>
      </c>
      <c r="M9" s="18">
        <f>SUM(M10:M14)</f>
        <v>11727584.57</v>
      </c>
      <c r="N9" s="18">
        <f>SUM(N10:N14)</f>
        <v>21463930.780000001</v>
      </c>
      <c r="O9" s="18">
        <f>SUM(O10:O14)</f>
        <v>0</v>
      </c>
      <c r="P9" s="18">
        <f>SUM(D9:O9)</f>
        <v>149419118.71000001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>
        <v>10007416.33</v>
      </c>
      <c r="M10" s="19">
        <v>10100482.33</v>
      </c>
      <c r="N10" s="19">
        <v>19857934.600000001</v>
      </c>
      <c r="O10" s="19"/>
      <c r="P10" s="19">
        <f>SUM(E10:O10)</f>
        <v>121825507.33000001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>
        <v>154270</v>
      </c>
      <c r="M11" s="19">
        <v>125103.33</v>
      </c>
      <c r="N11" s="19">
        <v>119270</v>
      </c>
      <c r="O11" s="19"/>
      <c r="P11" s="19">
        <f>SUM(E11:O11)</f>
        <v>11147673.189999999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2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>
        <v>1498635.11</v>
      </c>
      <c r="M14" s="19">
        <v>1501998.91</v>
      </c>
      <c r="N14" s="19">
        <v>1486726.18</v>
      </c>
      <c r="O14" s="19"/>
      <c r="P14" s="19">
        <f>SUM(D14:O14)</f>
        <v>16445938.189999998</v>
      </c>
    </row>
    <row r="15" spans="1:16" ht="15" customHeight="1">
      <c r="A15" s="2" t="s">
        <v>7</v>
      </c>
      <c r="B15" s="18">
        <f t="shared" ref="B15:E15" si="3">SUM(B16:B24)</f>
        <v>71001000</v>
      </c>
      <c r="C15" s="18">
        <f t="shared" si="3"/>
        <v>0</v>
      </c>
      <c r="D15" s="18">
        <f t="shared" si="3"/>
        <v>0</v>
      </c>
      <c r="E15" s="18">
        <f t="shared" si="3"/>
        <v>4879046.0500000007</v>
      </c>
      <c r="F15" s="18">
        <f t="shared" ref="F15:K15" si="4">SUM(F16:F24)</f>
        <v>4520406.8600000003</v>
      </c>
      <c r="G15" s="18">
        <f t="shared" si="4"/>
        <v>2439814.9499999997</v>
      </c>
      <c r="H15" s="18">
        <f t="shared" si="4"/>
        <v>3826955.9299999997</v>
      </c>
      <c r="I15" s="18">
        <f t="shared" si="4"/>
        <v>3261899.55</v>
      </c>
      <c r="J15" s="18">
        <f t="shared" si="4"/>
        <v>2019091.6400000001</v>
      </c>
      <c r="K15" s="18">
        <f t="shared" si="4"/>
        <v>1598399.3599999999</v>
      </c>
      <c r="L15" s="18">
        <f>SUM(L16:L24)</f>
        <v>2911269.4199999995</v>
      </c>
      <c r="M15" s="18">
        <f>SUM(M16:M24)</f>
        <v>4013952.2099999995</v>
      </c>
      <c r="N15" s="18">
        <f>SUM(N16:N24)</f>
        <v>3086207.53</v>
      </c>
      <c r="O15" s="18">
        <f>SUM(O16:O24)</f>
        <v>0</v>
      </c>
      <c r="P15" s="18">
        <f>SUM(D15:O15)</f>
        <v>32557043.5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>
        <v>2008564.79</v>
      </c>
      <c r="M16" s="19">
        <v>1768903.85</v>
      </c>
      <c r="N16" s="19">
        <v>1317805.78</v>
      </c>
      <c r="O16" s="19"/>
      <c r="P16" s="19">
        <f>SUM(D16:N16)</f>
        <v>14614555.239999998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>
        <v>26879.43</v>
      </c>
      <c r="M17" s="13"/>
      <c r="N17" s="19">
        <v>631487.49</v>
      </c>
      <c r="O17" s="19"/>
      <c r="P17" s="19">
        <f>SUM(D17:N17)</f>
        <v>810055.91999999993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>
        <v>65900</v>
      </c>
      <c r="M18" s="19">
        <v>691722.23999999999</v>
      </c>
      <c r="N18" s="19">
        <v>1600</v>
      </c>
      <c r="O18" s="19"/>
      <c r="P18" s="19">
        <f>SUM(D18:N18)</f>
        <v>1093230.24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>
        <v>31099.279999999999</v>
      </c>
      <c r="M19" s="19">
        <v>148160.29999999999</v>
      </c>
      <c r="N19" s="19">
        <v>9830</v>
      </c>
      <c r="O19" s="19"/>
      <c r="P19" s="19">
        <f>SUM(D19:N19)</f>
        <v>634468.5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>
        <v>591421.23</v>
      </c>
      <c r="M20" s="19">
        <v>855536.35</v>
      </c>
      <c r="N20" s="19">
        <v>748106.95</v>
      </c>
      <c r="O20" s="19"/>
      <c r="P20" s="19">
        <f>SUM(D20:N20)</f>
        <v>9486525.2599999979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>
        <v>228406.07</v>
      </c>
      <c r="N21" s="19">
        <v>130352.63</v>
      </c>
      <c r="O21" s="19"/>
      <c r="P21" s="19">
        <f>SUM(D21:N21)</f>
        <v>679775.08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>
        <v>68170.09</v>
      </c>
      <c r="M22" s="19">
        <v>48675</v>
      </c>
      <c r="N22" s="19">
        <v>130776.95</v>
      </c>
      <c r="O22" s="19"/>
      <c r="P22" s="19">
        <f>SUM(D22:N22)</f>
        <v>304624.3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>
        <v>51172.21</v>
      </c>
      <c r="M23" s="19">
        <v>162808.4</v>
      </c>
      <c r="N23" s="19">
        <v>73844.14</v>
      </c>
      <c r="O23" s="19"/>
      <c r="P23" s="19">
        <f>SUM(D23:N23)</f>
        <v>4328986.3199999994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9">
        <v>68062.39</v>
      </c>
      <c r="M24" s="19">
        <v>109740</v>
      </c>
      <c r="N24" s="19">
        <v>42403.59</v>
      </c>
      <c r="O24" s="19"/>
      <c r="P24" s="13">
        <f>SUM(D24:O24)</f>
        <v>604822.64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5">SUM(D26:D34)</f>
        <v>0</v>
      </c>
      <c r="E25" s="18">
        <f t="shared" si="5"/>
        <v>2103846.69</v>
      </c>
      <c r="F25" s="18">
        <f t="shared" ref="F25:I25" si="6">SUM(F26:F34)</f>
        <v>59780</v>
      </c>
      <c r="G25" s="18">
        <f t="shared" si="6"/>
        <v>89387.94</v>
      </c>
      <c r="H25" s="18">
        <f t="shared" si="6"/>
        <v>875497.92999999993</v>
      </c>
      <c r="I25" s="18">
        <f t="shared" si="6"/>
        <v>1658753.95</v>
      </c>
      <c r="J25" s="18">
        <f>SUM(J26:J34)</f>
        <v>823535.3</v>
      </c>
      <c r="K25" s="18">
        <f>SUM(K26:K34)</f>
        <v>1000000</v>
      </c>
      <c r="L25" s="18">
        <f>SUM(L26:L34)</f>
        <v>1426986.5699999998</v>
      </c>
      <c r="M25" s="18">
        <f>SUM(M26:M34)</f>
        <v>505754.18</v>
      </c>
      <c r="N25" s="18">
        <f>SUM(N26:N34)</f>
        <v>350492.19999999995</v>
      </c>
      <c r="O25" s="18">
        <f>SUM(O26:O34)</f>
        <v>0</v>
      </c>
      <c r="P25" s="18">
        <f>SUM(D25:O25)</f>
        <v>8894034.7599999979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>
        <v>18581.990000000002</v>
      </c>
      <c r="M26" s="19">
        <v>39755</v>
      </c>
      <c r="N26" s="19">
        <v>21404.16</v>
      </c>
      <c r="O26" s="19"/>
      <c r="P26" s="19">
        <f>SUM(D26:O26)</f>
        <v>262434.57999999996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9">
        <v>4578.3999999999996</v>
      </c>
      <c r="M27" s="13"/>
      <c r="N27" s="19">
        <v>3743.75</v>
      </c>
      <c r="O27" s="19"/>
      <c r="P27" s="19">
        <f t="shared" ref="P27:P32" si="7">SUM(D27:O27)</f>
        <v>8322.15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>
        <v>62626.080000000002</v>
      </c>
      <c r="M28" s="19">
        <v>17250</v>
      </c>
      <c r="N28" s="19">
        <v>5618.88</v>
      </c>
      <c r="O28" s="19"/>
      <c r="P28" s="19">
        <f>SUM(D28:O28)</f>
        <v>694604.96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>
        <v>1161.25</v>
      </c>
      <c r="M29" s="13"/>
      <c r="N29" s="19">
        <v>609.89</v>
      </c>
      <c r="O29" s="19"/>
      <c r="P29" s="19">
        <f t="shared" si="7"/>
        <v>1771.1399999999999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9">
        <v>7768.77</v>
      </c>
      <c r="M30" s="19">
        <v>379016.96000000002</v>
      </c>
      <c r="N30" s="19">
        <v>3271</v>
      </c>
      <c r="O30" s="19"/>
      <c r="P30" s="19">
        <f t="shared" si="7"/>
        <v>406924.59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9">
        <v>1371.16</v>
      </c>
      <c r="M31" s="19"/>
      <c r="N31" s="19">
        <v>37103.97</v>
      </c>
      <c r="O31" s="19"/>
      <c r="P31" s="19">
        <f t="shared" si="7"/>
        <v>49746.62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9">
        <v>154090.96</v>
      </c>
      <c r="M32" s="19">
        <v>20087.73</v>
      </c>
      <c r="N32" s="19">
        <v>18278.400000000001</v>
      </c>
      <c r="O32" s="19"/>
      <c r="P32" s="19">
        <f t="shared" si="7"/>
        <v>4251385.4800000004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>
        <v>1176807.96</v>
      </c>
      <c r="M34" s="19">
        <v>49644.49</v>
      </c>
      <c r="N34" s="19">
        <v>260462.15</v>
      </c>
      <c r="O34" s="19"/>
      <c r="P34" s="19">
        <f>SUM(D34:O34)</f>
        <v>3218845.24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8">SUM(F36:F42)</f>
        <v>523824.89</v>
      </c>
      <c r="G35" s="18">
        <f t="shared" si="8"/>
        <v>0</v>
      </c>
      <c r="H35" s="18">
        <f>SUM(H36:H42)</f>
        <v>100000</v>
      </c>
      <c r="I35" s="18">
        <f t="shared" ref="I35:O35" si="9">SUM(I36:I42)</f>
        <v>0</v>
      </c>
      <c r="J35" s="18">
        <f t="shared" si="9"/>
        <v>0</v>
      </c>
      <c r="K35" s="18">
        <f t="shared" si="9"/>
        <v>129796.2</v>
      </c>
      <c r="L35" s="18">
        <f t="shared" si="9"/>
        <v>0</v>
      </c>
      <c r="M35" s="18">
        <f>SUM(M36:M42)</f>
        <v>100000</v>
      </c>
      <c r="N35" s="18">
        <f t="shared" si="9"/>
        <v>0</v>
      </c>
      <c r="O35" s="18">
        <f t="shared" si="9"/>
        <v>0</v>
      </c>
      <c r="P35" s="18">
        <f>SUM(D35:O35)</f>
        <v>853621.09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9">
        <v>100000</v>
      </c>
      <c r="N36" s="13"/>
      <c r="O36" s="13"/>
      <c r="P36" s="19">
        <f t="shared" ref="P36:P50" si="10">SUM(D36:O36)</f>
        <v>200000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0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0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0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0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>SUM(D41:O41)</f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0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1">SUM(D44:D50)</f>
        <v>0</v>
      </c>
      <c r="E43" s="18">
        <f t="shared" si="11"/>
        <v>0</v>
      </c>
      <c r="F43" s="18">
        <f>SUM(F44:F50)</f>
        <v>0</v>
      </c>
      <c r="G43" s="18">
        <f t="shared" ref="G43" si="12">SUM(G44:G50)</f>
        <v>0</v>
      </c>
      <c r="H43" s="18">
        <f t="shared" ref="H43:P43" si="13">SUM(H44:H50)</f>
        <v>0</v>
      </c>
      <c r="I43" s="18">
        <f t="shared" si="13"/>
        <v>0</v>
      </c>
      <c r="J43" s="18">
        <f t="shared" si="13"/>
        <v>0</v>
      </c>
      <c r="K43" s="18">
        <f t="shared" si="13"/>
        <v>0</v>
      </c>
      <c r="L43" s="18">
        <f t="shared" si="13"/>
        <v>0</v>
      </c>
      <c r="M43" s="18">
        <f t="shared" si="13"/>
        <v>0</v>
      </c>
      <c r="N43" s="18">
        <f t="shared" si="13"/>
        <v>0</v>
      </c>
      <c r="O43" s="18">
        <f t="shared" si="13"/>
        <v>0</v>
      </c>
      <c r="P43" s="18">
        <f t="shared" si="13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0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F51" si="14">SUM(B52:B60)</f>
        <v>33378460</v>
      </c>
      <c r="C51" s="18">
        <f t="shared" si="14"/>
        <v>0</v>
      </c>
      <c r="D51" s="18">
        <f t="shared" si="14"/>
        <v>0</v>
      </c>
      <c r="E51" s="18">
        <f t="shared" si="14"/>
        <v>0</v>
      </c>
      <c r="F51" s="18">
        <f t="shared" si="14"/>
        <v>0</v>
      </c>
      <c r="G51" s="18">
        <f>SUM(G52:G60)</f>
        <v>4839687.46</v>
      </c>
      <c r="H51" s="18">
        <f t="shared" ref="H51" si="15">SUM(H52:H60)</f>
        <v>0</v>
      </c>
      <c r="I51" s="18">
        <f>SUM(I52:I60)</f>
        <v>7371766.1000000006</v>
      </c>
      <c r="J51" s="18">
        <f t="shared" ref="J51:N51" si="16">SUM(J52:J60)</f>
        <v>1336818.03</v>
      </c>
      <c r="K51" s="18">
        <f>SUM(K52:K60)</f>
        <v>0</v>
      </c>
      <c r="L51" s="18">
        <f>SUM(L52:L60)</f>
        <v>0</v>
      </c>
      <c r="M51" s="18">
        <f t="shared" si="16"/>
        <v>136170.63</v>
      </c>
      <c r="N51" s="18">
        <f>SUM(N52:N60)</f>
        <v>67666.649999999994</v>
      </c>
      <c r="O51" s="18">
        <f>SUM(O52:O60)</f>
        <v>0</v>
      </c>
      <c r="P51" s="18">
        <f>SUM(D51:O51)</f>
        <v>13752108.870000001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9">
        <v>1180</v>
      </c>
      <c r="O52" s="19"/>
      <c r="P52" s="19">
        <f>SUM(D52:O52)</f>
        <v>7914638.54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9">
        <v>41300</v>
      </c>
      <c r="O53" s="19"/>
      <c r="P53" s="19">
        <f>SUM(D53:O53)</f>
        <v>1378118.03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6241.95</v>
      </c>
      <c r="N54" s="19">
        <v>12210</v>
      </c>
      <c r="O54" s="19"/>
      <c r="P54" s="19">
        <f>SUM(D54:O54)</f>
        <v>18451.95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9">
        <v>129928.68</v>
      </c>
      <c r="N56" s="19">
        <v>12976.65</v>
      </c>
      <c r="O56" s="19"/>
      <c r="P56" s="19">
        <f t="shared" ref="P56:P72" si="17">SUM(D56:O56)</f>
        <v>478142.15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17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7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17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17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18">SUM(D62:D65)</f>
        <v>0</v>
      </c>
      <c r="E61" s="18">
        <f t="shared" si="18"/>
        <v>0</v>
      </c>
      <c r="F61" s="18">
        <f t="shared" si="18"/>
        <v>0</v>
      </c>
      <c r="G61" s="18">
        <f t="shared" si="18"/>
        <v>0</v>
      </c>
      <c r="H61" s="18">
        <f t="shared" ref="H61:O61" si="19">SUM(H62:H65)</f>
        <v>0</v>
      </c>
      <c r="I61" s="18">
        <f t="shared" si="19"/>
        <v>0</v>
      </c>
      <c r="J61" s="18">
        <f t="shared" si="19"/>
        <v>0</v>
      </c>
      <c r="K61" s="18">
        <f t="shared" si="19"/>
        <v>0</v>
      </c>
      <c r="L61" s="18">
        <f t="shared" si="19"/>
        <v>0</v>
      </c>
      <c r="M61" s="18">
        <f t="shared" si="19"/>
        <v>0</v>
      </c>
      <c r="N61" s="18">
        <f t="shared" si="19"/>
        <v>0</v>
      </c>
      <c r="O61" s="19">
        <f t="shared" si="19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17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17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17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17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0">SUM(F67:F68)</f>
        <v>0</v>
      </c>
      <c r="G66" s="18">
        <f t="shared" si="20"/>
        <v>0</v>
      </c>
      <c r="H66" s="18">
        <f t="shared" ref="H66:P66" si="21">SUM(H67:H68)</f>
        <v>0</v>
      </c>
      <c r="I66" s="18">
        <f t="shared" si="21"/>
        <v>0</v>
      </c>
      <c r="J66" s="18">
        <f t="shared" si="21"/>
        <v>0</v>
      </c>
      <c r="K66" s="18">
        <f t="shared" si="21"/>
        <v>0</v>
      </c>
      <c r="L66" s="18">
        <f t="shared" si="21"/>
        <v>0</v>
      </c>
      <c r="M66" s="18">
        <f t="shared" si="21"/>
        <v>0</v>
      </c>
      <c r="N66" s="18">
        <f t="shared" si="21"/>
        <v>0</v>
      </c>
      <c r="O66" s="18">
        <f t="shared" si="21"/>
        <v>0</v>
      </c>
      <c r="P66" s="18">
        <f t="shared" si="21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17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1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2">SUM(E70:E72)</f>
        <v>0</v>
      </c>
      <c r="F69" s="18">
        <f t="shared" ref="F69" si="23">SUM(F70:F72)</f>
        <v>0</v>
      </c>
      <c r="G69" s="18">
        <f t="shared" ref="G69" si="24">SUM(G70:G72)</f>
        <v>0</v>
      </c>
      <c r="H69" s="18">
        <f t="shared" si="22"/>
        <v>0</v>
      </c>
      <c r="I69" s="18">
        <f t="shared" si="22"/>
        <v>0</v>
      </c>
      <c r="J69" s="18">
        <f t="shared" si="22"/>
        <v>0</v>
      </c>
      <c r="K69" s="18">
        <f t="shared" si="22"/>
        <v>0</v>
      </c>
      <c r="L69" s="18">
        <f t="shared" si="22"/>
        <v>0</v>
      </c>
      <c r="M69" s="18">
        <f t="shared" si="22"/>
        <v>0</v>
      </c>
      <c r="N69" s="18">
        <f t="shared" si="22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17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17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17"/>
        <v>0</v>
      </c>
    </row>
    <row r="73" spans="1:16" ht="15" customHeight="1">
      <c r="A73" s="6" t="s">
        <v>35</v>
      </c>
      <c r="B73" s="20">
        <f t="shared" ref="B73:C73" si="25">SUM(B9:B72)/2</f>
        <v>353099657</v>
      </c>
      <c r="C73" s="20">
        <f t="shared" si="25"/>
        <v>0</v>
      </c>
      <c r="D73" s="20">
        <f>SUM(D9:D72)/2</f>
        <v>0</v>
      </c>
      <c r="E73" s="20">
        <f t="shared" ref="E73:O73" si="26">SUM(E9:E72)/2</f>
        <v>30080402.549999997</v>
      </c>
      <c r="F73" s="20">
        <f t="shared" ref="F73:G73" si="27">SUM(F9:F72)/2</f>
        <v>16526518.59</v>
      </c>
      <c r="G73" s="20">
        <f t="shared" si="27"/>
        <v>28316925.960000001</v>
      </c>
      <c r="H73" s="20">
        <f t="shared" si="26"/>
        <v>16789334.350000001</v>
      </c>
      <c r="I73" s="20">
        <f t="shared" si="26"/>
        <v>24159931.120000005</v>
      </c>
      <c r="J73" s="20">
        <f t="shared" si="26"/>
        <v>17236449.670000002</v>
      </c>
      <c r="K73" s="20">
        <f t="shared" si="26"/>
        <v>14916028.509999998</v>
      </c>
      <c r="L73" s="20">
        <f t="shared" si="26"/>
        <v>15998577.429999998</v>
      </c>
      <c r="M73" s="20">
        <f t="shared" si="26"/>
        <v>16483461.589999998</v>
      </c>
      <c r="N73" s="20">
        <f t="shared" si="26"/>
        <v>24968297.160000008</v>
      </c>
      <c r="O73" s="20">
        <f t="shared" si="26"/>
        <v>0</v>
      </c>
      <c r="P73" s="18">
        <f>SUM(D73:O73)</f>
        <v>205475926.93000001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28">B73</f>
        <v>353099657</v>
      </c>
      <c r="C86" s="20">
        <f t="shared" si="28"/>
        <v>0</v>
      </c>
      <c r="D86" s="20">
        <f>D73</f>
        <v>0</v>
      </c>
      <c r="E86" s="20">
        <f t="shared" ref="E86:O86" si="29">E73</f>
        <v>30080402.549999997</v>
      </c>
      <c r="F86" s="20">
        <f t="shared" ref="F86:G86" si="30">F73</f>
        <v>16526518.59</v>
      </c>
      <c r="G86" s="20">
        <f t="shared" si="30"/>
        <v>28316925.960000001</v>
      </c>
      <c r="H86" s="20">
        <f t="shared" si="29"/>
        <v>16789334.350000001</v>
      </c>
      <c r="I86" s="20">
        <f t="shared" si="29"/>
        <v>24159931.120000005</v>
      </c>
      <c r="J86" s="20">
        <f t="shared" si="29"/>
        <v>17236449.670000002</v>
      </c>
      <c r="K86" s="20">
        <f t="shared" si="29"/>
        <v>14916028.509999998</v>
      </c>
      <c r="L86" s="20">
        <f t="shared" si="29"/>
        <v>15998577.429999998</v>
      </c>
      <c r="M86" s="20">
        <f t="shared" si="29"/>
        <v>16483461.589999998</v>
      </c>
      <c r="N86" s="20">
        <f t="shared" si="29"/>
        <v>24968297.160000008</v>
      </c>
      <c r="O86" s="20">
        <f t="shared" si="29"/>
        <v>0</v>
      </c>
      <c r="P86" s="20">
        <f>SUM(D86:O86)</f>
        <v>205475926.93000001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2022-12-19T20:57:55Z</cp:lastPrinted>
  <dcterms:created xsi:type="dcterms:W3CDTF">2018-04-17T18:57:16Z</dcterms:created>
  <dcterms:modified xsi:type="dcterms:W3CDTF">2022-12-19T20:58:27Z</dcterms:modified>
</cp:coreProperties>
</file>