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GD DIDA\DIDA\Documentos publicar mayo 2022\"/>
    </mc:Choice>
  </mc:AlternateContent>
  <bookViews>
    <workbookView xWindow="0" yWindow="0" windowWidth="20490" windowHeight="7620"/>
  </bookViews>
  <sheets>
    <sheet name="Ejecucion " sheetId="3" r:id="rId1"/>
  </sheets>
  <definedNames>
    <definedName name="_xlnm.Print_Titles" localSheetId="0">'Ejecucion 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" l="1"/>
  <c r="C69" i="3" l="1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B9" i="3"/>
  <c r="N9" i="3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4" i="3"/>
  <c r="P50" i="3"/>
  <c r="P49" i="3"/>
  <c r="P48" i="3"/>
  <c r="P47" i="3"/>
  <c r="P46" i="3"/>
  <c r="P45" i="3"/>
  <c r="P44" i="3"/>
  <c r="P42" i="3"/>
  <c r="P40" i="3"/>
  <c r="P39" i="3"/>
  <c r="P38" i="3"/>
  <c r="P37" i="3"/>
  <c r="P36" i="3"/>
  <c r="P33" i="3"/>
  <c r="P18" i="3"/>
  <c r="P17" i="3"/>
  <c r="C73" i="3" l="1"/>
  <c r="C86" i="3" s="1"/>
  <c r="B73" i="3"/>
  <c r="B86" i="3" s="1"/>
  <c r="P61" i="3"/>
  <c r="P16" i="3"/>
  <c r="P14" i="3"/>
  <c r="P12" i="3"/>
  <c r="P11" i="3"/>
  <c r="P10" i="3"/>
  <c r="L9" i="3"/>
  <c r="P53" i="3" l="1"/>
  <c r="P55" i="3"/>
  <c r="O15" i="3" l="1"/>
  <c r="O9" i="3"/>
  <c r="M15" i="3" l="1"/>
  <c r="L15" i="3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P24" i="3"/>
  <c r="M9" i="3"/>
  <c r="K9" i="3"/>
  <c r="J9" i="3"/>
  <c r="I9" i="3"/>
  <c r="H9" i="3"/>
  <c r="I15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N15" i="3"/>
  <c r="K15" i="3"/>
  <c r="J15" i="3"/>
  <c r="H15" i="3"/>
  <c r="P52" i="3"/>
  <c r="P41" i="3"/>
  <c r="P34" i="3"/>
  <c r="P32" i="3"/>
  <c r="P31" i="3"/>
  <c r="P30" i="3"/>
  <c r="P29" i="3"/>
  <c r="P28" i="3"/>
  <c r="P27" i="3"/>
  <c r="P26" i="3"/>
  <c r="P23" i="3"/>
  <c r="P22" i="3"/>
  <c r="P21" i="3"/>
  <c r="P20" i="3"/>
  <c r="P19" i="3"/>
  <c r="P13" i="3"/>
  <c r="P51" i="3" l="1"/>
  <c r="P15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E86" i="3" l="1"/>
  <c r="P86" i="3" s="1"/>
  <c r="P73" i="3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<sst xmlns="http://schemas.openxmlformats.org/spreadsheetml/2006/main" count="110" uniqueCount="110">
  <si>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</si>
  <si>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</si>
  <si>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</si>
  <si>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</si>
  <si>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</si>
  <si>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</si>
  <si>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</si>
  <si>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</si>
  <si>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</si>
  <si>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</si>
  <si>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</si>
  <si>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</si>
  <si>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</si>
  <si>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</si>
  <si>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</si>
  <si>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</si>
  <si>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</si>
  <si>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</si>
  <si>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</si>
  <si>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</si>
  <si>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</si>
  <si>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</si>
  <si>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</si>
  <si>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</si>
  <si>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</si>
  <si>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</si>
  <si>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</si>
  <si>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</si>
  <si>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</si>
  <si>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</si>
  <si>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</si>
  <si>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</si>
  <si>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</si>
  <si>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</si>
  <si>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</si>
  <si>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</si>
  <si>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</si>
  <si>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</si>
  <si>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</si>
  <si>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</si>
  <si>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</si>
  <si>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</si>
  <si>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</si>
  <si>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</si>
  <si>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</si>
  <si>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</si>
  <si>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</si>
  <si>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</si>
  <si>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</si>
  <si>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</si>
  <si>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</si>
  <si>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</si>
  <si>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</si>
  <si>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</si>
  <si>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</si>
  <si>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</si>
  <si>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</si>
  <si>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</si>
  <si>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</si>
  <si>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</si>
  <si>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</si>
  <si>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</si>
  <si>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</si>
  <si>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</si>
  <si>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</si>
  <si>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</si>
  <si>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</si>
  <si>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</si>
  <si>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</si>
  <si>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</si>
  <si>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</si>
  <si>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</si>
  <si>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</si>
  <si>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</si>
  <si>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</si>
  <si>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</si>
  <si>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</si>
  <si>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</si>
  <si>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</si>
  <si>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</si>
  <si>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</si>
  <si>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</si>
  <si>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</si>
  <si>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</si>
  <si>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</si>
  <si>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</si>
  <si>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</si>
  <si>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</si>
  <si>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</si>
  <si>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</si>
  <si>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</si>
  <si>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</si>
  <si>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</si>
  <si>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</si>
  <si>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</si>
  <si>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</si>
  <si>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</si>
  <si>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</si>
  <si>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</si>
  <si>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</si>
  <si>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</si>
  <si>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</si>
  <si>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</si>
  <si>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</si>
  <si>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</si>
  <si>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</si>
  <si>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</si>
  <si>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</si>
  <si>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</si>
  <si>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 (Mayo)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</si>
</sst>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43" fontId="8" fillId="0" borderId="5" xfId="1" applyFont="1" applyBorder="1" applyAlignment="1">
      <alignment vertical="center" wrapText="1"/>
    </xf>
    <xf numFmtId="0" fontId="1" fillId="0" borderId="0" xfId="0" applyFo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952500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9" sqref="A9"/>
    </sheetView>
  </sheetViews>
  <sheetFormatPr baseColWidth="10" defaultColWidth="9.140625" defaultRowHeight="15" customHeight="1"/>
  <cols>
    <col min="1" max="1" width="68.140625" customWidth="1"/>
    <col min="2" max="3" width="14.5703125" bestFit="1" customWidth="1"/>
    <col min="4" max="15" width="13.5703125" customWidth="1"/>
    <col min="16" max="16" width="14.5703125" customWidth="1"/>
    <col min="17" max="17" width="4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 ht="15" customHeight="1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E9" si="0">SUM(B10:B14)</f>
        <v>236717247</v>
      </c>
      <c r="C9" s="18">
        <f t="shared" si="0"/>
        <v>0</v>
      </c>
      <c r="D9" s="18">
        <f t="shared" si="0"/>
        <v>0</v>
      </c>
      <c r="E9" s="18">
        <f t="shared" si="0"/>
        <v>23097509.810000002</v>
      </c>
      <c r="F9" s="22">
        <f>SUM(F10:F14)</f>
        <v>11422506.84</v>
      </c>
      <c r="G9" s="22">
        <f>SUM(G10:G14)</f>
        <v>20948035.609999999</v>
      </c>
      <c r="H9" s="18">
        <f>SUM(H10:H14)</f>
        <v>11986880.489999998</v>
      </c>
      <c r="I9" s="18">
        <f t="shared" ref="I9" si="1">SUM(I10:I14)</f>
        <v>0</v>
      </c>
      <c r="J9" s="18">
        <f t="shared" ref="J9:N9" si="2">SUM(J10:J14)</f>
        <v>0</v>
      </c>
      <c r="K9" s="18">
        <f t="shared" si="2"/>
        <v>0</v>
      </c>
      <c r="L9" s="18">
        <f t="shared" si="2"/>
        <v>0</v>
      </c>
      <c r="M9" s="18">
        <f t="shared" si="2"/>
        <v>0</v>
      </c>
      <c r="N9" s="18">
        <f t="shared" si="2"/>
        <v>0</v>
      </c>
      <c r="O9" s="18">
        <f>SUM(O10:O14)</f>
        <v>0</v>
      </c>
      <c r="P9" s="18">
        <f>SUM(D9:O9)</f>
        <v>67454932.75</v>
      </c>
    </row>
    <row r="10" spans="1:16" ht="15" customHeight="1">
      <c r="A10" s="4" t="s">
        <v>3</v>
      </c>
      <c r="B10" s="13">
        <v>179314335</v>
      </c>
      <c r="C10" s="13"/>
      <c r="E10" s="13">
        <v>19812360.760000002</v>
      </c>
      <c r="F10" s="13">
        <v>9793295.9600000009</v>
      </c>
      <c r="G10" s="19">
        <v>9911627.8200000003</v>
      </c>
      <c r="H10" s="19">
        <v>10289970.199999999</v>
      </c>
      <c r="I10" s="13"/>
      <c r="J10" s="19"/>
      <c r="K10" s="19"/>
      <c r="L10" s="19"/>
      <c r="M10" s="19"/>
      <c r="N10" s="19"/>
      <c r="O10" s="19"/>
      <c r="P10" s="19">
        <f>SUM(E10:O10)</f>
        <v>49807254.74000001</v>
      </c>
    </row>
    <row r="11" spans="1:16" ht="15" customHeight="1">
      <c r="A11" s="4" t="s">
        <v>4</v>
      </c>
      <c r="B11" s="13">
        <v>33001202</v>
      </c>
      <c r="C11" s="13"/>
      <c r="E11" s="13">
        <v>314630</v>
      </c>
      <c r="F11" s="13">
        <v>157315</v>
      </c>
      <c r="G11" s="19">
        <v>9608683.7699999996</v>
      </c>
      <c r="H11" s="19">
        <v>157315</v>
      </c>
      <c r="I11" s="13"/>
      <c r="J11" s="19"/>
      <c r="K11" s="19"/>
      <c r="L11" s="19"/>
      <c r="M11" s="19"/>
      <c r="N11" s="19"/>
      <c r="O11" s="19"/>
      <c r="P11" s="19">
        <f>SUM(E11:O11)</f>
        <v>10237943.77</v>
      </c>
    </row>
    <row r="12" spans="1:16" ht="15" customHeight="1">
      <c r="A12" s="4" t="s">
        <v>37</v>
      </c>
      <c r="B12" s="13">
        <v>1180000</v>
      </c>
      <c r="C12" s="13"/>
      <c r="D12" s="13"/>
      <c r="E12" s="13"/>
      <c r="F12" s="19"/>
      <c r="G12" s="13"/>
      <c r="H12" s="13"/>
      <c r="I12" s="13"/>
      <c r="J12" s="13"/>
      <c r="K12" s="13"/>
      <c r="L12" s="13"/>
      <c r="M12" s="13"/>
      <c r="N12" s="13"/>
      <c r="O12" s="19"/>
      <c r="P12" s="19">
        <f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9"/>
      <c r="P13" s="19">
        <f t="shared" ref="P13" si="3">SUM(D13:O13)</f>
        <v>0</v>
      </c>
    </row>
    <row r="14" spans="1:16" ht="15" customHeight="1">
      <c r="A14" s="4" t="s">
        <v>6</v>
      </c>
      <c r="B14" s="13">
        <v>22921710</v>
      </c>
      <c r="C14" s="13"/>
      <c r="D14" s="13"/>
      <c r="E14" s="13">
        <v>2970519.05</v>
      </c>
      <c r="F14" s="13">
        <v>1471895.88</v>
      </c>
      <c r="G14" s="19">
        <v>1427724.02</v>
      </c>
      <c r="H14" s="19">
        <v>1539595.29</v>
      </c>
      <c r="I14" s="13"/>
      <c r="J14" s="19"/>
      <c r="K14" s="19"/>
      <c r="L14" s="19"/>
      <c r="M14" s="19"/>
      <c r="N14" s="19"/>
      <c r="O14" s="19"/>
      <c r="P14" s="19">
        <f>SUM(D14:O14)</f>
        <v>7409734.2399999993</v>
      </c>
    </row>
    <row r="15" spans="1:16" ht="15" customHeight="1">
      <c r="A15" s="2" t="s">
        <v>7</v>
      </c>
      <c r="B15" s="18">
        <f t="shared" ref="B15:E15" si="4">SUM(B16:B24)</f>
        <v>71001000</v>
      </c>
      <c r="C15" s="18">
        <f t="shared" si="4"/>
        <v>0</v>
      </c>
      <c r="D15" s="18">
        <f t="shared" si="4"/>
        <v>0</v>
      </c>
      <c r="E15" s="18">
        <f t="shared" si="4"/>
        <v>4879046.0500000007</v>
      </c>
      <c r="F15" s="18">
        <f>SUM(F16:F24)</f>
        <v>4520406.8600000003</v>
      </c>
      <c r="G15" s="18">
        <f>SUM(G16:G24)</f>
        <v>2439814.9499999997</v>
      </c>
      <c r="H15" s="18">
        <f>SUM(H16:H24)</f>
        <v>3826955.9299999997</v>
      </c>
      <c r="I15" s="18">
        <f t="shared" ref="I15" si="5">SUM(I16:I24)</f>
        <v>0</v>
      </c>
      <c r="J15" s="18">
        <f t="shared" ref="J15:N15" si="6">SUM(J16:J24)</f>
        <v>0</v>
      </c>
      <c r="K15" s="18">
        <f t="shared" si="6"/>
        <v>0</v>
      </c>
      <c r="L15" s="18">
        <f>SUM(L16:L24)</f>
        <v>0</v>
      </c>
      <c r="M15" s="18">
        <f>SUM(M16:M24)</f>
        <v>0</v>
      </c>
      <c r="N15" s="18">
        <f t="shared" si="6"/>
        <v>0</v>
      </c>
      <c r="O15" s="18">
        <f>SUM(O16:O24)</f>
        <v>0</v>
      </c>
      <c r="P15" s="18">
        <f>SUM(D15:O15)</f>
        <v>15666223.789999999</v>
      </c>
    </row>
    <row r="16" spans="1:16" ht="15" customHeight="1">
      <c r="A16" s="4" t="s">
        <v>8</v>
      </c>
      <c r="B16" s="13">
        <v>23180000</v>
      </c>
      <c r="C16" s="13"/>
      <c r="D16" s="19"/>
      <c r="E16" s="13">
        <v>2036449.49</v>
      </c>
      <c r="F16" s="13">
        <v>1537357.68</v>
      </c>
      <c r="G16" s="19">
        <v>1552308.05</v>
      </c>
      <c r="H16" s="19">
        <v>1241355.92</v>
      </c>
      <c r="I16" s="13"/>
      <c r="J16" s="19"/>
      <c r="K16" s="19"/>
      <c r="L16" s="19"/>
      <c r="M16" s="19"/>
      <c r="N16" s="19"/>
      <c r="O16" s="19"/>
      <c r="P16" s="19">
        <f t="shared" ref="P16:P23" si="7">SUM(D16:N16)</f>
        <v>6367471.1399999997</v>
      </c>
    </row>
    <row r="17" spans="1:16" ht="15" customHeight="1">
      <c r="A17" s="4" t="s">
        <v>9</v>
      </c>
      <c r="B17" s="13">
        <v>9500000</v>
      </c>
      <c r="C17" s="13"/>
      <c r="D17" s="13"/>
      <c r="E17" s="13"/>
      <c r="F17" s="19"/>
      <c r="G17" s="13"/>
      <c r="H17" s="19">
        <v>151689</v>
      </c>
      <c r="I17" s="13"/>
      <c r="J17" s="13"/>
      <c r="K17" s="19"/>
      <c r="L17" s="19"/>
      <c r="M17" s="13"/>
      <c r="N17" s="19"/>
      <c r="O17" s="19"/>
      <c r="P17" s="19">
        <f>SUM(D17:N17)</f>
        <v>151689</v>
      </c>
    </row>
    <row r="18" spans="1:16" ht="15" customHeight="1">
      <c r="A18" s="4" t="s">
        <v>10</v>
      </c>
      <c r="B18" s="13">
        <v>1700000</v>
      </c>
      <c r="C18" s="13"/>
      <c r="D18" s="13"/>
      <c r="E18" s="13">
        <v>167808</v>
      </c>
      <c r="F18" s="13"/>
      <c r="G18" s="13"/>
      <c r="H18" s="19">
        <v>166200</v>
      </c>
      <c r="I18" s="13"/>
      <c r="J18" s="13"/>
      <c r="K18" s="13"/>
      <c r="L18" s="19"/>
      <c r="M18" s="13"/>
      <c r="N18" s="19"/>
      <c r="O18" s="19"/>
      <c r="P18" s="19">
        <f>SUM(D18:N18)</f>
        <v>334008</v>
      </c>
    </row>
    <row r="19" spans="1:16" ht="15" customHeight="1">
      <c r="A19" s="4" t="s">
        <v>11</v>
      </c>
      <c r="B19" s="13">
        <v>910000</v>
      </c>
      <c r="C19" s="13"/>
      <c r="D19" s="13"/>
      <c r="E19" s="13">
        <v>308461</v>
      </c>
      <c r="F19" s="13">
        <v>-9645</v>
      </c>
      <c r="G19" s="19">
        <v>41425.919999999998</v>
      </c>
      <c r="H19" s="19">
        <v>38393</v>
      </c>
      <c r="I19" s="13"/>
      <c r="J19" s="13"/>
      <c r="K19" s="19"/>
      <c r="L19" s="19"/>
      <c r="M19" s="13"/>
      <c r="N19" s="19"/>
      <c r="O19" s="19"/>
      <c r="P19" s="19">
        <f t="shared" si="7"/>
        <v>378634.92</v>
      </c>
    </row>
    <row r="20" spans="1:16" ht="15" customHeight="1">
      <c r="A20" s="4" t="s">
        <v>12</v>
      </c>
      <c r="B20" s="13">
        <v>19500000</v>
      </c>
      <c r="C20" s="13"/>
      <c r="D20" s="13"/>
      <c r="E20" s="13">
        <v>1239816.94</v>
      </c>
      <c r="F20" s="13">
        <v>1405091.86</v>
      </c>
      <c r="G20" s="19">
        <v>756343.08</v>
      </c>
      <c r="H20" s="19">
        <v>1832420.17</v>
      </c>
      <c r="I20" s="13"/>
      <c r="J20" s="19"/>
      <c r="K20" s="19"/>
      <c r="L20" s="19"/>
      <c r="M20" s="19"/>
      <c r="N20" s="19"/>
      <c r="O20" s="19"/>
      <c r="P20" s="19">
        <f t="shared" si="7"/>
        <v>5233672.05</v>
      </c>
    </row>
    <row r="21" spans="1:16" ht="15" customHeight="1">
      <c r="A21" s="4" t="s">
        <v>13</v>
      </c>
      <c r="B21" s="13">
        <v>650000</v>
      </c>
      <c r="C21" s="13"/>
      <c r="D21" s="13"/>
      <c r="E21" s="13"/>
      <c r="F21" s="13"/>
      <c r="G21" s="13"/>
      <c r="H21" s="19">
        <v>321016.38</v>
      </c>
      <c r="I21" s="13"/>
      <c r="J21" s="13"/>
      <c r="K21" s="13"/>
      <c r="L21" s="13"/>
      <c r="M21" s="19"/>
      <c r="N21" s="19"/>
      <c r="O21" s="19"/>
      <c r="P21" s="19">
        <f t="shared" si="7"/>
        <v>321016.38</v>
      </c>
    </row>
    <row r="22" spans="1:16" ht="15" customHeight="1">
      <c r="A22" s="4" t="s">
        <v>14</v>
      </c>
      <c r="B22" s="13">
        <v>3900000</v>
      </c>
      <c r="C22" s="13"/>
      <c r="D22" s="13"/>
      <c r="E22" s="13">
        <v>27612</v>
      </c>
      <c r="F22" s="13">
        <v>17710.810000000001</v>
      </c>
      <c r="G22" s="13"/>
      <c r="H22" s="13"/>
      <c r="I22" s="13"/>
      <c r="J22" s="13"/>
      <c r="K22" s="13"/>
      <c r="L22" s="19"/>
      <c r="M22" s="13"/>
      <c r="N22" s="19"/>
      <c r="O22" s="19"/>
      <c r="P22" s="19">
        <f t="shared" si="7"/>
        <v>45322.81</v>
      </c>
    </row>
    <row r="23" spans="1:16" ht="15" customHeight="1">
      <c r="A23" s="4" t="s">
        <v>15</v>
      </c>
      <c r="B23" s="13">
        <v>9861000</v>
      </c>
      <c r="C23" s="13"/>
      <c r="D23" s="13"/>
      <c r="E23" s="13">
        <v>1098898.6200000001</v>
      </c>
      <c r="F23" s="13">
        <v>1569891.51</v>
      </c>
      <c r="G23" s="19">
        <v>85017.9</v>
      </c>
      <c r="H23" s="19">
        <v>55290.46</v>
      </c>
      <c r="I23" s="13"/>
      <c r="J23" s="19"/>
      <c r="K23" s="19"/>
      <c r="L23" s="19"/>
      <c r="M23" s="13"/>
      <c r="N23" s="19"/>
      <c r="O23" s="19"/>
      <c r="P23" s="19">
        <f t="shared" si="7"/>
        <v>2809098.4899999998</v>
      </c>
    </row>
    <row r="24" spans="1:16" ht="15" customHeight="1">
      <c r="A24" s="4" t="s">
        <v>38</v>
      </c>
      <c r="B24" s="13">
        <v>1800000</v>
      </c>
      <c r="C24" s="13"/>
      <c r="D24" s="13"/>
      <c r="E24" s="13"/>
      <c r="F24" s="19"/>
      <c r="G24" s="19">
        <v>4720</v>
      </c>
      <c r="H24" s="19">
        <v>20591</v>
      </c>
      <c r="I24" s="13"/>
      <c r="J24" s="13"/>
      <c r="K24" s="19"/>
      <c r="L24" s="13"/>
      <c r="M24" s="13"/>
      <c r="N24" s="19"/>
      <c r="O24" s="19"/>
      <c r="P24" s="13">
        <f>SUM(D24:O24)</f>
        <v>25311</v>
      </c>
    </row>
    <row r="25" spans="1:16" ht="15" customHeight="1">
      <c r="A25" s="2" t="s">
        <v>16</v>
      </c>
      <c r="B25" s="18">
        <f>SUM(B26:B34)</f>
        <v>11602950</v>
      </c>
      <c r="C25" s="18">
        <f>SUM(C26:C34)</f>
        <v>0</v>
      </c>
      <c r="D25" s="18">
        <f t="shared" ref="D25:I25" si="8">SUM(D26:D34)</f>
        <v>0</v>
      </c>
      <c r="E25" s="18">
        <f t="shared" si="8"/>
        <v>2103846.69</v>
      </c>
      <c r="F25" s="18">
        <f>SUM(F26:F34)</f>
        <v>59780</v>
      </c>
      <c r="G25" s="18">
        <f>SUM(G26:G34)</f>
        <v>89387.94</v>
      </c>
      <c r="H25" s="18">
        <f>SUM(H26:H34)</f>
        <v>875497.92999999993</v>
      </c>
      <c r="I25" s="18">
        <f t="shared" si="8"/>
        <v>0</v>
      </c>
      <c r="J25" s="18">
        <f>SUM(J26:J34)</f>
        <v>0</v>
      </c>
      <c r="K25" s="18">
        <f>SUM(K26:K34)</f>
        <v>0</v>
      </c>
      <c r="L25" s="18">
        <f>SUM(L26:L34)</f>
        <v>0</v>
      </c>
      <c r="M25" s="18">
        <f>SUM(M26:M34)</f>
        <v>0</v>
      </c>
      <c r="N25" s="18">
        <f t="shared" ref="N25" si="9">SUM(N26:N34)</f>
        <v>0</v>
      </c>
      <c r="O25" s="18">
        <f>SUM(O26:O34)</f>
        <v>0</v>
      </c>
      <c r="P25" s="18">
        <f>SUM(D25:O25)</f>
        <v>3128512.5599999996</v>
      </c>
    </row>
    <row r="26" spans="1:16" ht="15" customHeight="1">
      <c r="A26" s="4" t="s">
        <v>17</v>
      </c>
      <c r="B26" s="13">
        <v>886950</v>
      </c>
      <c r="C26" s="13"/>
      <c r="D26" s="13"/>
      <c r="E26" s="13">
        <v>57118.69</v>
      </c>
      <c r="F26" s="13">
        <v>35000</v>
      </c>
      <c r="G26" s="19">
        <v>38069.58</v>
      </c>
      <c r="H26" s="13"/>
      <c r="I26" s="13"/>
      <c r="J26" s="13"/>
      <c r="K26" s="19"/>
      <c r="L26" s="19"/>
      <c r="M26" s="19"/>
      <c r="N26" s="19"/>
      <c r="O26" s="19"/>
      <c r="P26" s="19">
        <f>SUM(D26:O26)</f>
        <v>130188.27</v>
      </c>
    </row>
    <row r="27" spans="1:16" ht="15" customHeight="1">
      <c r="A27" s="4" t="s">
        <v>18</v>
      </c>
      <c r="B27" s="13">
        <v>3000000</v>
      </c>
      <c r="C27" s="13"/>
      <c r="D27" s="13"/>
      <c r="E27" s="13"/>
      <c r="F27" s="19"/>
      <c r="G27" s="13"/>
      <c r="H27" s="13"/>
      <c r="I27" s="13"/>
      <c r="J27" s="13"/>
      <c r="K27" s="13"/>
      <c r="L27" s="13"/>
      <c r="M27" s="13"/>
      <c r="N27" s="19"/>
      <c r="O27" s="19"/>
      <c r="P27" s="19">
        <f t="shared" ref="P27:P32" si="10">SUM(D27:O27)</f>
        <v>0</v>
      </c>
    </row>
    <row r="28" spans="1:16" ht="15" customHeight="1">
      <c r="A28" s="4" t="s">
        <v>19</v>
      </c>
      <c r="B28" s="13">
        <v>1950000</v>
      </c>
      <c r="C28" s="13"/>
      <c r="D28" s="13"/>
      <c r="E28" s="13"/>
      <c r="F28" s="19"/>
      <c r="G28" s="13"/>
      <c r="H28" s="19">
        <v>551505</v>
      </c>
      <c r="I28" s="13"/>
      <c r="J28" s="19"/>
      <c r="K28" s="19"/>
      <c r="L28" s="19"/>
      <c r="M28" s="13"/>
      <c r="N28" s="19"/>
      <c r="O28" s="19"/>
      <c r="P28" s="19">
        <f>SUM(D28:O28)</f>
        <v>551505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/>
      <c r="H29" s="13"/>
      <c r="I29" s="13"/>
      <c r="J29" s="13"/>
      <c r="K29" s="13"/>
      <c r="L29" s="13"/>
      <c r="M29" s="13"/>
      <c r="N29" s="19"/>
      <c r="O29" s="19"/>
      <c r="P29" s="19">
        <f t="shared" si="10"/>
        <v>0</v>
      </c>
    </row>
    <row r="30" spans="1:16" ht="15" customHeight="1">
      <c r="A30" s="4" t="s">
        <v>21</v>
      </c>
      <c r="B30" s="13">
        <v>500000</v>
      </c>
      <c r="C30" s="13"/>
      <c r="D30" s="13"/>
      <c r="E30" s="13"/>
      <c r="F30" s="13"/>
      <c r="G30" s="19">
        <v>1504.26</v>
      </c>
      <c r="H30" s="13"/>
      <c r="I30" s="13"/>
      <c r="J30" s="13"/>
      <c r="K30" s="19"/>
      <c r="L30" s="13"/>
      <c r="M30" s="19"/>
      <c r="N30" s="19"/>
      <c r="O30" s="19"/>
      <c r="P30" s="19">
        <f t="shared" si="10"/>
        <v>1504.26</v>
      </c>
    </row>
    <row r="31" spans="1:16" ht="15" customHeight="1">
      <c r="A31" s="4" t="s">
        <v>22</v>
      </c>
      <c r="B31" s="13">
        <v>45000</v>
      </c>
      <c r="C31" s="13"/>
      <c r="D31" s="13"/>
      <c r="E31" s="13"/>
      <c r="F31" s="19"/>
      <c r="G31" s="19">
        <v>864.49</v>
      </c>
      <c r="H31" s="13"/>
      <c r="I31" s="13"/>
      <c r="J31" s="13"/>
      <c r="K31" s="13"/>
      <c r="L31" s="13"/>
      <c r="M31" s="19"/>
      <c r="N31" s="19"/>
      <c r="O31" s="19"/>
      <c r="P31" s="19">
        <f t="shared" si="10"/>
        <v>864.49</v>
      </c>
    </row>
    <row r="32" spans="1:16" ht="15" customHeight="1">
      <c r="A32" s="4" t="s">
        <v>23</v>
      </c>
      <c r="B32" s="13">
        <v>2121000</v>
      </c>
      <c r="C32" s="13"/>
      <c r="D32" s="13"/>
      <c r="E32" s="13">
        <v>2000000</v>
      </c>
      <c r="F32" s="13">
        <v>15930</v>
      </c>
      <c r="G32" s="19">
        <v>7408.39</v>
      </c>
      <c r="H32" s="13"/>
      <c r="I32" s="13"/>
      <c r="J32" s="13"/>
      <c r="K32" s="19"/>
      <c r="L32" s="13"/>
      <c r="M32" s="13"/>
      <c r="N32" s="19"/>
      <c r="O32" s="19"/>
      <c r="P32" s="19">
        <f t="shared" si="10"/>
        <v>2023338.39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3050000</v>
      </c>
      <c r="C34" s="13"/>
      <c r="D34" s="13"/>
      <c r="E34" s="13">
        <v>46728</v>
      </c>
      <c r="F34" s="13">
        <v>8850</v>
      </c>
      <c r="G34" s="19">
        <v>41541.22</v>
      </c>
      <c r="H34" s="19">
        <v>323992.93</v>
      </c>
      <c r="I34" s="13"/>
      <c r="J34" s="19"/>
      <c r="K34" s="19"/>
      <c r="L34" s="19"/>
      <c r="M34" s="19"/>
      <c r="N34" s="19"/>
      <c r="O34" s="19"/>
      <c r="P34" s="19">
        <f>SUM(D34:O34)</f>
        <v>421112.15</v>
      </c>
    </row>
    <row r="35" spans="1:16" ht="15" customHeight="1">
      <c r="A35" s="2" t="s">
        <v>25</v>
      </c>
      <c r="B35" s="18">
        <f>SUM(B36:B42)</f>
        <v>400000</v>
      </c>
      <c r="C35" s="18">
        <f>SUM(C36:C42)</f>
        <v>0</v>
      </c>
      <c r="D35" s="18">
        <f>SUM(D36:D42)</f>
        <v>0</v>
      </c>
      <c r="E35" s="18">
        <f>SUM(E36:E42)</f>
        <v>0</v>
      </c>
      <c r="F35" s="18">
        <f t="shared" ref="F35:G35" si="11">SUM(F36:F42)</f>
        <v>523824.89</v>
      </c>
      <c r="G35" s="18">
        <f t="shared" si="11"/>
        <v>0</v>
      </c>
      <c r="H35" s="18">
        <f>SUM(H36:H42)</f>
        <v>100000</v>
      </c>
      <c r="I35" s="18">
        <f t="shared" ref="I35:O35" si="12">SUM(I36:I42)</f>
        <v>0</v>
      </c>
      <c r="J35" s="18">
        <f t="shared" si="12"/>
        <v>0</v>
      </c>
      <c r="K35" s="18">
        <f t="shared" si="12"/>
        <v>0</v>
      </c>
      <c r="L35" s="18">
        <f t="shared" si="12"/>
        <v>0</v>
      </c>
      <c r="M35" s="18">
        <f t="shared" si="12"/>
        <v>0</v>
      </c>
      <c r="N35" s="18">
        <f t="shared" si="12"/>
        <v>0</v>
      </c>
      <c r="O35" s="18">
        <f t="shared" si="12"/>
        <v>0</v>
      </c>
      <c r="P35" s="18">
        <f>SUM(D35:O35)</f>
        <v>623824.89</v>
      </c>
    </row>
    <row r="36" spans="1:16" ht="15" customHeight="1">
      <c r="A36" s="4" t="s">
        <v>26</v>
      </c>
      <c r="B36" s="13"/>
      <c r="C36" s="13"/>
      <c r="D36" s="13"/>
      <c r="E36" s="13"/>
      <c r="F36" s="13"/>
      <c r="G36" s="13"/>
      <c r="H36" s="19">
        <v>100000</v>
      </c>
      <c r="I36" s="13"/>
      <c r="J36" s="13"/>
      <c r="K36" s="13"/>
      <c r="L36" s="13"/>
      <c r="M36" s="13"/>
      <c r="N36" s="13"/>
      <c r="O36" s="13"/>
      <c r="P36" s="19">
        <f t="shared" ref="P36:P50" si="13">SUM(D36:O36)</f>
        <v>100000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9">
        <f t="shared" si="13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9">
        <f t="shared" si="13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9">
        <f t="shared" si="13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9">
        <f t="shared" si="13"/>
        <v>0</v>
      </c>
    </row>
    <row r="41" spans="1:16" ht="15" customHeight="1">
      <c r="A41" s="4" t="s">
        <v>27</v>
      </c>
      <c r="B41" s="13">
        <v>400000</v>
      </c>
      <c r="C41" s="13"/>
      <c r="D41" s="13"/>
      <c r="E41" s="13"/>
      <c r="F41" s="13">
        <v>523824.89</v>
      </c>
      <c r="G41" s="13"/>
      <c r="H41" s="13"/>
      <c r="I41" s="13"/>
      <c r="J41" s="13"/>
      <c r="K41" s="13"/>
      <c r="L41" s="13"/>
      <c r="M41" s="13"/>
      <c r="N41" s="13"/>
      <c r="O41" s="13"/>
      <c r="P41" s="19">
        <f>SUM(D41:O41)</f>
        <v>523824.89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9">
        <f t="shared" si="13"/>
        <v>0</v>
      </c>
    </row>
    <row r="43" spans="1:16" ht="15" customHeight="1">
      <c r="A43" s="2" t="s">
        <v>45</v>
      </c>
      <c r="B43" s="13">
        <f>SUM(B44:B50)</f>
        <v>0</v>
      </c>
      <c r="C43" s="13">
        <f>SUM(C44:C50)</f>
        <v>0</v>
      </c>
      <c r="D43" s="18">
        <f t="shared" ref="D43:E43" si="14">SUM(D44:D50)</f>
        <v>0</v>
      </c>
      <c r="E43" s="18">
        <f t="shared" si="14"/>
        <v>0</v>
      </c>
      <c r="F43" s="18">
        <f>SUM(F44:F50)</f>
        <v>0</v>
      </c>
      <c r="G43" s="18">
        <f t="shared" ref="G43" si="15">SUM(G44:G50)</f>
        <v>0</v>
      </c>
      <c r="H43" s="18">
        <f t="shared" ref="H43:P43" si="16">SUM(H44:H50)</f>
        <v>0</v>
      </c>
      <c r="I43" s="18">
        <f t="shared" si="16"/>
        <v>0</v>
      </c>
      <c r="J43" s="18">
        <f t="shared" si="16"/>
        <v>0</v>
      </c>
      <c r="K43" s="18">
        <f t="shared" si="16"/>
        <v>0</v>
      </c>
      <c r="L43" s="18">
        <f t="shared" si="16"/>
        <v>0</v>
      </c>
      <c r="M43" s="18">
        <f t="shared" si="16"/>
        <v>0</v>
      </c>
      <c r="N43" s="18">
        <f t="shared" si="16"/>
        <v>0</v>
      </c>
      <c r="O43" s="18">
        <f t="shared" si="16"/>
        <v>0</v>
      </c>
      <c r="P43" s="18">
        <f t="shared" si="16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si="13"/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3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3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3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3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3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3"/>
        <v>0</v>
      </c>
    </row>
    <row r="51" spans="1:16" ht="15" customHeight="1">
      <c r="A51" s="2" t="s">
        <v>28</v>
      </c>
      <c r="B51" s="18">
        <f t="shared" ref="B51:F51" si="17">SUM(B52:B60)</f>
        <v>33378460</v>
      </c>
      <c r="C51" s="18">
        <f t="shared" si="17"/>
        <v>0</v>
      </c>
      <c r="D51" s="18">
        <f t="shared" si="17"/>
        <v>0</v>
      </c>
      <c r="E51" s="18">
        <f t="shared" si="17"/>
        <v>0</v>
      </c>
      <c r="F51" s="18">
        <f t="shared" si="17"/>
        <v>0</v>
      </c>
      <c r="G51" s="18">
        <f>SUM(G52:G60)</f>
        <v>4839687.46</v>
      </c>
      <c r="H51" s="18">
        <f t="shared" ref="H51" si="18">SUM(H52:H60)</f>
        <v>0</v>
      </c>
      <c r="I51" s="18">
        <f t="shared" ref="I51:N51" si="19">SUM(I52:I60)</f>
        <v>0</v>
      </c>
      <c r="J51" s="18">
        <f t="shared" si="19"/>
        <v>0</v>
      </c>
      <c r="K51" s="18">
        <f>SUM(K52:K60)</f>
        <v>0</v>
      </c>
      <c r="L51" s="18">
        <f>SUM(L52:L60)</f>
        <v>0</v>
      </c>
      <c r="M51" s="18">
        <f t="shared" si="19"/>
        <v>0</v>
      </c>
      <c r="N51" s="18">
        <f t="shared" si="19"/>
        <v>0</v>
      </c>
      <c r="O51" s="18">
        <f>SUM(O52:O60)</f>
        <v>0</v>
      </c>
      <c r="P51" s="18">
        <f>SUM(D51:O51)</f>
        <v>4839687.46</v>
      </c>
    </row>
    <row r="52" spans="1:16" ht="15" customHeight="1">
      <c r="A52" s="4" t="s">
        <v>29</v>
      </c>
      <c r="B52" s="26">
        <v>13728460</v>
      </c>
      <c r="C52" s="13"/>
      <c r="D52" s="13"/>
      <c r="E52" s="13"/>
      <c r="F52" s="19"/>
      <c r="G52" s="19">
        <v>876929.26</v>
      </c>
      <c r="H52" s="13"/>
      <c r="I52" s="13"/>
      <c r="J52" s="13"/>
      <c r="K52" s="19"/>
      <c r="L52" s="19"/>
      <c r="M52" s="13"/>
      <c r="N52" s="13"/>
      <c r="O52" s="19"/>
      <c r="P52" s="19">
        <f>SUM(D52:O52)</f>
        <v>876929.26</v>
      </c>
    </row>
    <row r="53" spans="1:16" ht="15" customHeight="1">
      <c r="A53" s="4" t="s">
        <v>30</v>
      </c>
      <c r="B53" s="13">
        <v>2150000</v>
      </c>
      <c r="C53" s="13"/>
      <c r="D53" s="13"/>
      <c r="E53" s="13"/>
      <c r="F53" s="19"/>
      <c r="G53" s="13"/>
      <c r="H53" s="13"/>
      <c r="I53" s="13"/>
      <c r="J53" s="13"/>
      <c r="K53" s="19"/>
      <c r="L53" s="13"/>
      <c r="M53" s="13"/>
      <c r="N53" s="13"/>
      <c r="O53" s="19"/>
      <c r="P53" s="19">
        <f>SUM(D53:O53)</f>
        <v>0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3"/>
      <c r="J54" s="13"/>
      <c r="K54" s="19"/>
      <c r="L54" s="13"/>
      <c r="M54" s="13"/>
      <c r="N54" s="13"/>
      <c r="O54" s="19"/>
      <c r="P54" s="19">
        <f>SUM(D54:O54)</f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3"/>
      <c r="J55" s="19"/>
      <c r="K55" s="19"/>
      <c r="L55" s="13"/>
      <c r="M55" s="13"/>
      <c r="N55" s="13"/>
      <c r="O55" s="19"/>
      <c r="P55" s="19">
        <f>SUM(D55:O55)</f>
        <v>0</v>
      </c>
    </row>
    <row r="56" spans="1:16" ht="15" customHeight="1">
      <c r="A56" s="4" t="s">
        <v>33</v>
      </c>
      <c r="B56" s="13">
        <v>1500000</v>
      </c>
      <c r="C56" s="13"/>
      <c r="D56" s="13"/>
      <c r="E56" s="13"/>
      <c r="F56" s="13"/>
      <c r="G56" s="13"/>
      <c r="H56" s="13"/>
      <c r="I56" s="13"/>
      <c r="J56" s="13"/>
      <c r="K56" s="19"/>
      <c r="L56" s="13"/>
      <c r="M56" s="13"/>
      <c r="N56" s="13"/>
      <c r="O56" s="19"/>
      <c r="P56" s="19">
        <f t="shared" ref="P56:P72" si="20">SUM(D56:O56)</f>
        <v>0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3"/>
      <c r="J57" s="13"/>
      <c r="K57" s="19"/>
      <c r="L57" s="13"/>
      <c r="M57" s="13"/>
      <c r="N57" s="13"/>
      <c r="O57" s="19"/>
      <c r="P57" s="19">
        <f t="shared" si="20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3"/>
      <c r="J58" s="13"/>
      <c r="K58" s="19"/>
      <c r="L58" s="13"/>
      <c r="M58" s="13"/>
      <c r="N58" s="13"/>
      <c r="O58" s="19"/>
      <c r="P58" s="19">
        <f t="shared" si="20"/>
        <v>0</v>
      </c>
    </row>
    <row r="59" spans="1:16" ht="15" customHeight="1">
      <c r="A59" s="4" t="s">
        <v>34</v>
      </c>
      <c r="B59" s="13">
        <v>10000000</v>
      </c>
      <c r="C59" s="13"/>
      <c r="D59" s="13"/>
      <c r="E59" s="13"/>
      <c r="F59" s="13"/>
      <c r="G59" s="19">
        <v>3962758.2</v>
      </c>
      <c r="H59" s="13"/>
      <c r="I59" s="13"/>
      <c r="J59" s="13"/>
      <c r="K59" s="13"/>
      <c r="L59" s="13"/>
      <c r="M59" s="13"/>
      <c r="N59" s="13"/>
      <c r="O59" s="19"/>
      <c r="P59" s="19">
        <f t="shared" si="20"/>
        <v>3962758.2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>
        <f t="shared" si="20"/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1">SUM(D62:D65)</f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ref="H61:O61" si="22">SUM(H62:H65)</f>
        <v>0</v>
      </c>
      <c r="I61" s="18">
        <f t="shared" si="22"/>
        <v>0</v>
      </c>
      <c r="J61" s="18">
        <f t="shared" si="22"/>
        <v>0</v>
      </c>
      <c r="K61" s="18">
        <f t="shared" si="22"/>
        <v>0</v>
      </c>
      <c r="L61" s="18">
        <f t="shared" si="22"/>
        <v>0</v>
      </c>
      <c r="M61" s="18">
        <f t="shared" si="22"/>
        <v>0</v>
      </c>
      <c r="N61" s="18">
        <f t="shared" si="22"/>
        <v>0</v>
      </c>
      <c r="O61" s="19">
        <f t="shared" si="22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si="20"/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0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0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0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3">SUM(F67:F68)</f>
        <v>0</v>
      </c>
      <c r="G66" s="18">
        <f t="shared" si="23"/>
        <v>0</v>
      </c>
      <c r="H66" s="18">
        <f t="shared" ref="H66:P66" si="24">SUM(H67:H68)</f>
        <v>0</v>
      </c>
      <c r="I66" s="18">
        <f t="shared" si="24"/>
        <v>0</v>
      </c>
      <c r="J66" s="18">
        <f t="shared" si="24"/>
        <v>0</v>
      </c>
      <c r="K66" s="18">
        <f t="shared" si="24"/>
        <v>0</v>
      </c>
      <c r="L66" s="18">
        <f t="shared" si="24"/>
        <v>0</v>
      </c>
      <c r="M66" s="18">
        <f t="shared" si="24"/>
        <v>0</v>
      </c>
      <c r="N66" s="18">
        <f t="shared" si="24"/>
        <v>0</v>
      </c>
      <c r="O66" s="18">
        <f t="shared" si="24"/>
        <v>0</v>
      </c>
      <c r="P66" s="18">
        <f t="shared" si="24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si="20"/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0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5">SUM(E70:E72)</f>
        <v>0</v>
      </c>
      <c r="F69" s="18">
        <f t="shared" ref="F69" si="26">SUM(F70:F72)</f>
        <v>0</v>
      </c>
      <c r="G69" s="18">
        <f t="shared" ref="G69" si="27">SUM(G70:G72)</f>
        <v>0</v>
      </c>
      <c r="H69" s="18">
        <f t="shared" si="25"/>
        <v>0</v>
      </c>
      <c r="I69" s="18">
        <f t="shared" si="25"/>
        <v>0</v>
      </c>
      <c r="J69" s="18">
        <f t="shared" si="25"/>
        <v>0</v>
      </c>
      <c r="K69" s="18">
        <f t="shared" si="25"/>
        <v>0</v>
      </c>
      <c r="L69" s="18">
        <f t="shared" si="25"/>
        <v>0</v>
      </c>
      <c r="M69" s="18">
        <f t="shared" si="25"/>
        <v>0</v>
      </c>
      <c r="N69" s="18">
        <f t="shared" si="25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si="20"/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20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20"/>
        <v>0</v>
      </c>
    </row>
    <row r="73" spans="1:16" ht="15" customHeight="1">
      <c r="A73" s="6" t="s">
        <v>35</v>
      </c>
      <c r="B73" s="20">
        <f t="shared" ref="B73:C73" si="28">SUM(B9:B72)/2</f>
        <v>353099657</v>
      </c>
      <c r="C73" s="20">
        <f t="shared" si="28"/>
        <v>0</v>
      </c>
      <c r="D73" s="20">
        <f>SUM(D9:D72)/2</f>
        <v>0</v>
      </c>
      <c r="E73" s="20">
        <f t="shared" ref="E73:O73" si="29">SUM(E9:E72)/2</f>
        <v>30080402.549999997</v>
      </c>
      <c r="F73" s="20">
        <f t="shared" ref="F73:G73" si="30">SUM(F9:F72)/2</f>
        <v>16526518.59</v>
      </c>
      <c r="G73" s="20">
        <f t="shared" si="30"/>
        <v>28316925.960000001</v>
      </c>
      <c r="H73" s="20">
        <f t="shared" si="29"/>
        <v>16789334.350000001</v>
      </c>
      <c r="I73" s="20">
        <f t="shared" si="29"/>
        <v>0</v>
      </c>
      <c r="J73" s="20">
        <f t="shared" si="29"/>
        <v>0</v>
      </c>
      <c r="K73" s="20">
        <f t="shared" si="29"/>
        <v>0</v>
      </c>
      <c r="L73" s="20">
        <f t="shared" si="29"/>
        <v>0</v>
      </c>
      <c r="M73" s="20">
        <f t="shared" si="29"/>
        <v>0</v>
      </c>
      <c r="N73" s="20">
        <f t="shared" si="29"/>
        <v>0</v>
      </c>
      <c r="O73" s="20">
        <f t="shared" si="29"/>
        <v>0</v>
      </c>
      <c r="P73" s="18">
        <f>SUM(D73:O73)</f>
        <v>91713181.449999988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1">B73</f>
        <v>353099657</v>
      </c>
      <c r="C86" s="20">
        <f t="shared" si="31"/>
        <v>0</v>
      </c>
      <c r="D86" s="20">
        <f>D73</f>
        <v>0</v>
      </c>
      <c r="E86" s="20">
        <f t="shared" ref="E86:O86" si="32">E73</f>
        <v>30080402.549999997</v>
      </c>
      <c r="F86" s="20">
        <f t="shared" ref="F86:G86" si="33">F73</f>
        <v>16526518.59</v>
      </c>
      <c r="G86" s="20">
        <f t="shared" si="33"/>
        <v>28316925.960000001</v>
      </c>
      <c r="H86" s="20">
        <f t="shared" si="32"/>
        <v>16789334.350000001</v>
      </c>
      <c r="I86" s="20">
        <f t="shared" si="32"/>
        <v>0</v>
      </c>
      <c r="J86" s="20">
        <f t="shared" si="32"/>
        <v>0</v>
      </c>
      <c r="K86" s="20">
        <f t="shared" si="32"/>
        <v>0</v>
      </c>
      <c r="L86" s="20">
        <f t="shared" si="32"/>
        <v>0</v>
      </c>
      <c r="M86" s="20">
        <f t="shared" si="32"/>
        <v>0</v>
      </c>
      <c r="N86" s="20">
        <f t="shared" si="32"/>
        <v>0</v>
      </c>
      <c r="O86" s="20">
        <f t="shared" si="32"/>
        <v>0</v>
      </c>
      <c r="P86" s="20">
        <f>SUM(D86:O86)</f>
        <v>91713181.449999988</v>
      </c>
    </row>
    <row r="87" spans="1:16" ht="15" customHeight="1">
      <c r="A87" s="27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2022-06-21T19:45:12Z</cp:lastPrinted>
  <dcterms:created xsi:type="dcterms:W3CDTF">2018-04-17T18:57:16Z</dcterms:created>
  <dcterms:modified xsi:type="dcterms:W3CDTF">2022-06-21T20:43:04Z</dcterms:modified>
</cp:coreProperties>
</file>