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E19" i="7" l="1"/>
  <c r="E27" i="7" s="1"/>
  <c r="C34" i="7"/>
  <c r="C40" i="7"/>
  <c r="E38" i="7"/>
  <c r="C38" i="7"/>
  <c r="E48" i="7"/>
  <c r="E34" i="7"/>
  <c r="E40" i="7" s="1"/>
  <c r="E49" i="7"/>
  <c r="E50" i="7" s="1"/>
  <c r="C25" i="7"/>
  <c r="C27" i="7" s="1"/>
  <c r="C48" i="7"/>
  <c r="C49" i="7" s="1"/>
  <c r="E25" i="7"/>
  <c r="C19" i="7"/>
  <c r="C50" i="7" l="1"/>
</calcChain>
</file>

<file path=xl/sharedStrings.xml><?xml version="1.0" encoding="utf-8"?>
<sst xmlns="http://schemas.openxmlformats.org/spreadsheetml/2006/main" count="37" uniqueCount="37">
  <si>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</si>
  <si>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</si>
  <si>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</si>
  <si>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</si>
  <si>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</si>
  <si>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</si>
  <si>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</si>
  <si>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</si>
  <si>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</si>
  <si>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</si>
  <si>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</si>
  <si>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</si>
  <si>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</si>
  <si>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</si>
  <si>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</si>
  <si>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</si>
  <si>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</si>
  <si>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</si>
  <si>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</si>
  <si>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</si>
  <si>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</si>
  <si>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</si>
  <si>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</si>
  <si>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</si>
  <si>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</si>
  <si>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</si>
  <si>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</si>
  <si>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</si>
  <si>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</si>
  <si>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</si>
  <si>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</si>
  <si>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</si>
  <si>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BIENES DE USO NETO (NOTA  4)</t>
  </si>
  <si>
    <t>BIENES INTANGIBLES (NOTA 4-1)</t>
  </si>
  <si>
    <t>CUENTAS POR PAGAR (NOTA 5)</t>
  </si>
  <si>
    <t>TOTAL PATRIMONIO  (NOTA 6)</t>
  </si>
  <si>
    <t>OCTUBRE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</si>
</sst>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4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5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E63" sqref="E63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9" t="s">
        <v>27</v>
      </c>
      <c r="B6" s="89"/>
      <c r="C6" s="89"/>
      <c r="D6" s="89"/>
      <c r="E6" s="89"/>
      <c r="F6" s="69"/>
    </row>
    <row r="7" spans="1:251" ht="18.75" x14ac:dyDescent="0.3">
      <c r="A7" s="91" t="s">
        <v>10</v>
      </c>
      <c r="B7" s="91"/>
      <c r="C7" s="91"/>
      <c r="D7" s="91"/>
      <c r="E7" s="91"/>
      <c r="F7" s="69"/>
    </row>
    <row r="8" spans="1:251" ht="26.25" customHeight="1" x14ac:dyDescent="0.3">
      <c r="A8" s="92" t="s">
        <v>36</v>
      </c>
      <c r="B8" s="92"/>
      <c r="C8" s="92"/>
      <c r="D8" s="92"/>
      <c r="E8" s="92"/>
      <c r="F8" s="69"/>
    </row>
    <row r="9" spans="1:251" ht="27" customHeight="1" x14ac:dyDescent="0.3">
      <c r="A9" s="92" t="s">
        <v>0</v>
      </c>
      <c r="B9" s="92"/>
      <c r="C9" s="92"/>
      <c r="D9" s="92"/>
      <c r="E9" s="92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3" t="s">
        <v>1</v>
      </c>
      <c r="B13" s="93"/>
      <c r="C13" s="93"/>
      <c r="D13" s="93"/>
      <c r="E13" s="93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2021</v>
      </c>
      <c r="D15" s="49"/>
      <c r="E15" s="35">
        <v>2020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v>257137143.15000001</v>
      </c>
      <c r="D16" s="38"/>
      <c r="E16" s="42">
        <v>192571192.25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v>3726157.08</v>
      </c>
      <c r="D17" s="70"/>
      <c r="E17" s="71">
        <v>1049119.98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5"/>
      <c r="B18" s="15"/>
      <c r="C18" s="73"/>
      <c r="D18" s="72"/>
      <c r="E18" s="74"/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260863300.23000002</v>
      </c>
      <c r="D19" s="39"/>
      <c r="E19" s="43">
        <f>SUM(E16:E18)</f>
        <v>193620312.22999999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32</v>
      </c>
      <c r="B22" s="28"/>
      <c r="C22" s="51">
        <v>4037801.32</v>
      </c>
      <c r="D22" s="51"/>
      <c r="E22" s="45">
        <v>2428161.38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33</v>
      </c>
      <c r="B23" s="28"/>
      <c r="C23" s="76">
        <v>0</v>
      </c>
      <c r="D23" s="75"/>
      <c r="E23" s="77">
        <v>1715804.33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8">
        <f>ROUND(SUBTOTAL(9, C20:C24), 5)</f>
        <v>4037801.32</v>
      </c>
      <c r="D25" s="52"/>
      <c r="E25" s="79">
        <f>ROUND(SUBTOTAL(9, E20:E24), 5)</f>
        <v>4143965.71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80">
        <f>C19+C25</f>
        <v>264901101.55000001</v>
      </c>
      <c r="D27" s="52"/>
      <c r="E27" s="81">
        <f>E19+E25</f>
        <v>197764277.94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4489.17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34</v>
      </c>
      <c r="B33" s="28"/>
      <c r="C33" s="54">
        <v>2653546.33</v>
      </c>
      <c r="D33" s="70"/>
      <c r="E33" s="55">
        <v>4435493.26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2">
        <f>+C32+C33</f>
        <v>2658035.5</v>
      </c>
      <c r="D34" s="52"/>
      <c r="E34" s="83">
        <f>SUM(E32:E33)</f>
        <v>4439982.43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4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2658035.5</v>
      </c>
      <c r="D40" s="67"/>
      <c r="E40" s="68">
        <f>+E34+E38</f>
        <v>4439982.43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235510291.71000001</v>
      </c>
      <c r="D44" s="40"/>
      <c r="E44" s="47">
        <v>20311300.02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-6716767.5700000003</v>
      </c>
      <c r="D45" s="40"/>
      <c r="E45" s="47">
        <v>-7132396.4900000002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7">
        <v>33449541.91</v>
      </c>
      <c r="D46" s="85"/>
      <c r="E46" s="55">
        <v>180145391.97999999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35</v>
      </c>
      <c r="B48" s="28"/>
      <c r="C48" s="88">
        <f>SUM(C43:C46)</f>
        <v>262243066.05000001</v>
      </c>
      <c r="D48" s="86"/>
      <c r="E48" s="79">
        <f>+E44+E45+E46</f>
        <v>193324295.50999999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264901101.55000001</v>
      </c>
      <c r="D49" s="52"/>
      <c r="E49" s="48">
        <f>E34+E48</f>
        <v>197764277.94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90" t="s">
        <v>28</v>
      </c>
      <c r="B53" s="90"/>
      <c r="C53" s="90"/>
      <c r="D53" s="90"/>
      <c r="E53" s="90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90" t="s">
        <v>29</v>
      </c>
      <c r="B54" s="90"/>
      <c r="C54" s="90"/>
      <c r="D54" s="90"/>
      <c r="E54" s="90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2021-10-04T14:48:52Z</cp:lastPrinted>
  <dcterms:created xsi:type="dcterms:W3CDTF">2013-01-30T15:16:21Z</dcterms:created>
  <dcterms:modified xsi:type="dcterms:W3CDTF">2021-11-12T18:55:51Z</dcterms:modified>
</cp:coreProperties>
</file>