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ya\Desktop\RAI\Noviembre\"/>
    </mc:Choice>
  </mc:AlternateContent>
  <xr:revisionPtr revIDLastSave="0" documentId="8_{3DCC20F0-078E-48F4-8DA6-630F23984490}" xr6:coauthVersionLast="47" xr6:coauthVersionMax="47" xr10:uidLastSave="{00000000-0000-0000-0000-000000000000}"/>
  <bookViews>
    <workbookView xWindow="-120" yWindow="-120" windowWidth="20730" windowHeight="11160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7" l="1"/>
  <c r="C16" i="7"/>
  <c r="C19" i="7"/>
  <c r="C27" i="7"/>
  <c r="E19" i="7"/>
  <c r="E27" i="7"/>
  <c r="C34" i="7"/>
  <c r="E38" i="7"/>
  <c r="C38" i="7"/>
  <c r="C40" i="7"/>
  <c r="E48" i="7"/>
  <c r="E34" i="7"/>
  <c r="E49" i="7"/>
  <c r="E40" i="7"/>
  <c r="C25" i="7"/>
  <c r="C48" i="7"/>
  <c r="C49" i="7"/>
  <c r="E25" i="7"/>
  <c r="E50" i="7"/>
  <c r="C50" i="7"/>
</calcChain>
</file>

<file path=xl/sharedStrings.xml><?xml version="1.0" encoding="utf-8"?>
<sst xmlns="http://schemas.openxmlformats.org/spreadsheetml/2006/main" count="37" uniqueCount="37">
  <si>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</si>
  <si>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</si>
  <si>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</si>
  <si>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</si>
  <si>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</si>
  <si>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</si>
  <si>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</si>
  <si>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</si>
  <si>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</si>
  <si>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</si>
  <si>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</si>
  <si>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</si>
  <si>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</si>
  <si>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</si>
  <si>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</si>
  <si>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</si>
  <si>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</si>
  <si>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</si>
  <si>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</si>
  <si>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</si>
  <si>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</si>
  <si>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</si>
  <si>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</si>
  <si>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</si>
  <si>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</si>
  <si>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</si>
  <si>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</si>
  <si>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</si>
  <si>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</si>
  <si>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</si>
  <si>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</si>
  <si>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</si>
  <si>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BIENES DE USO NETO (NOTA  4)</t>
  </si>
  <si>
    <t>BIENES INTANGIBLES (NOTA 4-1)</t>
  </si>
  <si>
    <t>CUENTAS POR PAGAR (NOTA 5)</t>
  </si>
  <si>
    <t>TOTAL PATRIMONIO  (NOTA 6)</t>
  </si>
  <si>
    <t>NOVIEMBRE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</si>
</sst>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1" formatCode="_(* #,##0.00_);_(* \(#,##0.00\);_(* &quot;-&quot;??_);_(@_)"/>
    <numFmt numFmtId="192" formatCode="_-* #,##0.00\ _P_t_s_-;\-* #,##0.00\ _P_t_s_-;_-* &quot;-&quot;??\ _P_t_s_-;_-@_-"/>
    <numFmt numFmtId="195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171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4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171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171" fontId="7" fillId="0" borderId="0" xfId="36" applyNumberFormat="1" applyFont="1"/>
    <xf numFmtId="49" fontId="6" fillId="0" borderId="0" xfId="36" applyNumberFormat="1" applyFont="1" applyAlignment="1">
      <alignment horizontal="left"/>
    </xf>
    <xf numFmtId="171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43" fontId="7" fillId="0" borderId="0" xfId="36" applyNumberFormat="1" applyFont="1"/>
    <xf numFmtId="4" fontId="7" fillId="0" borderId="0" xfId="36" applyNumberFormat="1" applyFont="1"/>
    <xf numFmtId="171" fontId="8" fillId="0" borderId="0" xfId="36" applyNumberFormat="1" applyFont="1" applyBorder="1" applyAlignment="1">
      <alignment horizontal="right"/>
    </xf>
    <xf numFmtId="171" fontId="6" fillId="0" borderId="0" xfId="36" applyNumberFormat="1" applyFont="1" applyFill="1" applyAlignment="1">
      <alignment horizontal="right"/>
    </xf>
    <xf numFmtId="195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171" fontId="7" fillId="0" borderId="0" xfId="36" applyNumberFormat="1" applyFont="1" applyAlignment="1">
      <alignment horizontal="center"/>
    </xf>
    <xf numFmtId="0" fontId="11" fillId="9" borderId="0" xfId="36" applyFont="1" applyFill="1"/>
    <xf numFmtId="171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171" fontId="8" fillId="0" borderId="0" xfId="36" applyNumberFormat="1" applyFont="1" applyBorder="1" applyAlignment="1">
      <alignment horizontal="right" vertical="top"/>
    </xf>
    <xf numFmtId="171" fontId="6" fillId="0" borderId="0" xfId="31" applyFont="1" applyAlignment="1">
      <alignment horizontal="right" vertical="top"/>
    </xf>
    <xf numFmtId="171" fontId="7" fillId="0" borderId="0" xfId="31" applyFont="1" applyAlignment="1">
      <alignment horizontal="right" vertical="top"/>
    </xf>
    <xf numFmtId="171" fontId="9" fillId="0" borderId="0" xfId="31" applyFont="1" applyAlignment="1">
      <alignment horizontal="right" vertical="top"/>
    </xf>
    <xf numFmtId="171" fontId="7" fillId="0" borderId="1" xfId="31" applyFont="1" applyBorder="1" applyAlignment="1">
      <alignment horizontal="right" vertical="top"/>
    </xf>
    <xf numFmtId="171" fontId="6" fillId="0" borderId="0" xfId="31" applyFont="1" applyAlignment="1">
      <alignment horizontal="right"/>
    </xf>
    <xf numFmtId="171" fontId="7" fillId="0" borderId="0" xfId="31" applyFont="1" applyAlignment="1">
      <alignment horizontal="right"/>
    </xf>
    <xf numFmtId="171" fontId="7" fillId="0" borderId="0" xfId="31" applyFont="1"/>
    <xf numFmtId="171" fontId="9" fillId="0" borderId="0" xfId="31" applyFont="1" applyAlignment="1">
      <alignment horizontal="right"/>
    </xf>
    <xf numFmtId="171" fontId="8" fillId="0" borderId="0" xfId="31" applyFont="1" applyBorder="1" applyAlignment="1">
      <alignment horizontal="right"/>
    </xf>
    <xf numFmtId="171" fontId="10" fillId="0" borderId="0" xfId="31" applyFont="1" applyAlignment="1">
      <alignment horizontal="right"/>
    </xf>
    <xf numFmtId="171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171" fontId="3" fillId="0" borderId="0" xfId="31" applyFont="1"/>
    <xf numFmtId="171" fontId="9" fillId="9" borderId="0" xfId="36" applyNumberFormat="1" applyFont="1" applyFill="1"/>
    <xf numFmtId="171" fontId="7" fillId="0" borderId="0" xfId="31" applyFont="1" applyBorder="1" applyAlignment="1">
      <alignment horizontal="right" vertical="top"/>
    </xf>
    <xf numFmtId="171" fontId="7" fillId="0" borderId="0" xfId="31" applyFont="1" applyBorder="1" applyAlignment="1">
      <alignment horizontal="right"/>
    </xf>
    <xf numFmtId="171" fontId="6" fillId="0" borderId="2" xfId="31" applyFont="1" applyBorder="1" applyAlignment="1">
      <alignment horizontal="right" vertical="top"/>
    </xf>
    <xf numFmtId="171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171" fontId="7" fillId="0" borderId="0" xfId="31" applyFont="1" applyFill="1" applyBorder="1" applyAlignment="1">
      <alignment horizontal="right" vertical="top"/>
    </xf>
    <xf numFmtId="171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171" fontId="7" fillId="0" borderId="2" xfId="31" applyNumberFormat="1" applyFont="1" applyFill="1" applyBorder="1" applyAlignment="1">
      <alignment horizontal="right" vertical="top"/>
    </xf>
    <xf numFmtId="171" fontId="7" fillId="0" borderId="2" xfId="31" applyFont="1" applyFill="1" applyBorder="1" applyAlignment="1">
      <alignment horizontal="right"/>
    </xf>
    <xf numFmtId="171" fontId="7" fillId="0" borderId="1" xfId="31" applyFont="1" applyFill="1" applyBorder="1" applyAlignment="1">
      <alignment horizontal="right" vertical="top"/>
    </xf>
    <xf numFmtId="171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171" fontId="8" fillId="0" borderId="0" xfId="31" applyFont="1" applyFill="1" applyBorder="1" applyAlignment="1">
      <alignment horizontal="right" vertical="top"/>
    </xf>
    <xf numFmtId="171" fontId="8" fillId="0" borderId="0" xfId="31" applyFont="1" applyFill="1" applyBorder="1" applyAlignment="1">
      <alignment horizontal="right"/>
    </xf>
    <xf numFmtId="171" fontId="7" fillId="0" borderId="0" xfId="31" applyFont="1" applyFill="1" applyAlignment="1">
      <alignment horizontal="right" vertical="top"/>
    </xf>
    <xf numFmtId="171" fontId="7" fillId="0" borderId="0" xfId="31" applyFont="1" applyFill="1" applyAlignment="1">
      <alignment horizontal="right"/>
    </xf>
    <xf numFmtId="0" fontId="4" fillId="0" borderId="0" xfId="36" applyFill="1" applyBorder="1"/>
    <xf numFmtId="171" fontId="6" fillId="0" borderId="0" xfId="31" applyFont="1" applyBorder="1" applyAlignment="1">
      <alignment horizontal="right" vertical="top"/>
    </xf>
    <xf numFmtId="171" fontId="6" fillId="0" borderId="0" xfId="31" applyFont="1" applyBorder="1" applyAlignment="1">
      <alignment horizontal="right"/>
    </xf>
    <xf numFmtId="171" fontId="8" fillId="0" borderId="0" xfId="31" applyFont="1" applyBorder="1" applyAlignment="1">
      <alignment horizontal="right" vertical="top"/>
    </xf>
    <xf numFmtId="171" fontId="8" fillId="0" borderId="2" xfId="31" applyFont="1" applyBorder="1" applyAlignment="1">
      <alignment horizontal="right" vertical="top"/>
    </xf>
    <xf numFmtId="171" fontId="8" fillId="0" borderId="2" xfId="31" applyFont="1" applyBorder="1" applyAlignment="1">
      <alignment horizontal="right"/>
    </xf>
    <xf numFmtId="171" fontId="6" fillId="0" borderId="0" xfId="31" applyFont="1" applyFill="1" applyBorder="1" applyAlignment="1">
      <alignment horizontal="right" vertical="top"/>
    </xf>
    <xf numFmtId="171" fontId="6" fillId="0" borderId="2" xfId="31" applyFont="1" applyFill="1" applyBorder="1" applyAlignment="1">
      <alignment horizontal="right" vertical="top"/>
    </xf>
    <xf numFmtId="171" fontId="9" fillId="0" borderId="2" xfId="31" applyFont="1" applyBorder="1" applyAlignment="1">
      <alignment horizontal="right"/>
    </xf>
    <xf numFmtId="171" fontId="7" fillId="0" borderId="2" xfId="31" applyFont="1" applyBorder="1" applyAlignment="1">
      <alignment horizontal="right" vertical="top"/>
    </xf>
    <xf numFmtId="171" fontId="7" fillId="0" borderId="2" xfId="31" applyFont="1" applyBorder="1" applyAlignment="1">
      <alignment horizontal="right"/>
    </xf>
    <xf numFmtId="171" fontId="7" fillId="0" borderId="3" xfId="31" applyFont="1" applyBorder="1" applyAlignment="1">
      <alignment horizontal="right" vertical="top"/>
    </xf>
    <xf numFmtId="171" fontId="7" fillId="0" borderId="3" xfId="31" applyFont="1" applyBorder="1" applyAlignment="1">
      <alignment horizontal="right"/>
    </xf>
    <xf numFmtId="171" fontId="7" fillId="0" borderId="4" xfId="31" applyFont="1" applyBorder="1" applyAlignment="1">
      <alignment horizontal="right" vertical="top"/>
    </xf>
    <xf numFmtId="171" fontId="7" fillId="0" borderId="4" xfId="31" applyFont="1" applyBorder="1" applyAlignment="1">
      <alignment horizontal="right"/>
    </xf>
    <xf numFmtId="171" fontId="7" fillId="0" borderId="0" xfId="31" applyNumberFormat="1" applyFont="1" applyFill="1" applyBorder="1" applyAlignment="1">
      <alignment horizontal="right" vertical="top"/>
    </xf>
    <xf numFmtId="171" fontId="9" fillId="0" borderId="0" xfId="31" applyFont="1" applyBorder="1" applyAlignment="1">
      <alignment horizontal="right" vertical="top"/>
    </xf>
    <xf numFmtId="171" fontId="14" fillId="0" borderId="0" xfId="31" applyFont="1" applyBorder="1" applyAlignment="1">
      <alignment horizontal="right" vertical="top"/>
    </xf>
    <xf numFmtId="171" fontId="9" fillId="0" borderId="2" xfId="31" applyFont="1" applyBorder="1" applyAlignment="1">
      <alignment horizontal="right" vertical="top"/>
    </xf>
    <xf numFmtId="171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555" name="Imagen 1">
          <a:extLst>
            <a:ext uri="{FF2B5EF4-FFF2-40B4-BE49-F238E27FC236}">
              <a16:creationId xmlns:a16="http://schemas.microsoft.com/office/drawing/2014/main" id="{095F569A-C9ED-413E-81F3-5ED50B60B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3" zoomScale="60" zoomScaleNormal="60" zoomScaleSheetLayoutView="59" workbookViewId="0">
      <selection activeCell="G19" sqref="G19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9" t="s">
        <v>27</v>
      </c>
      <c r="B6" s="89"/>
      <c r="C6" s="89"/>
      <c r="D6" s="89"/>
      <c r="E6" s="89"/>
      <c r="F6" s="69"/>
    </row>
    <row r="7" spans="1:251" ht="18.75" x14ac:dyDescent="0.3">
      <c r="A7" s="91" t="s">
        <v>10</v>
      </c>
      <c r="B7" s="91"/>
      <c r="C7" s="91"/>
      <c r="D7" s="91"/>
      <c r="E7" s="91"/>
      <c r="F7" s="69"/>
    </row>
    <row r="8" spans="1:251" ht="26.25" customHeight="1" x14ac:dyDescent="0.3">
      <c r="A8" s="92" t="s">
        <v>36</v>
      </c>
      <c r="B8" s="92"/>
      <c r="C8" s="92"/>
      <c r="D8" s="92"/>
      <c r="E8" s="92"/>
      <c r="F8" s="69"/>
    </row>
    <row r="9" spans="1:251" ht="27" customHeight="1" x14ac:dyDescent="0.3">
      <c r="A9" s="92" t="s">
        <v>0</v>
      </c>
      <c r="B9" s="92"/>
      <c r="C9" s="92"/>
      <c r="D9" s="92"/>
      <c r="E9" s="92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3" t="s">
        <v>1</v>
      </c>
      <c r="B13" s="93"/>
      <c r="C13" s="93"/>
      <c r="D13" s="93"/>
      <c r="E13" s="93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2021</v>
      </c>
      <c r="D15" s="49"/>
      <c r="E15" s="35">
        <v>2020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400000+1568684.83+1316319.66+253765289.81+36885.74</f>
        <v>257087180.04000002</v>
      </c>
      <c r="D16" s="38"/>
      <c r="E16" s="42">
        <v>214344598.81999999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31</v>
      </c>
      <c r="B17" s="28"/>
      <c r="C17" s="70">
        <f>155456.71+119357.77+1629308.46+542802.26</f>
        <v>2446925.2000000002</v>
      </c>
      <c r="D17" s="70"/>
      <c r="E17" s="71">
        <v>4660166.47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5"/>
      <c r="B18" s="15"/>
      <c r="C18" s="73"/>
      <c r="D18" s="72"/>
      <c r="E18" s="74"/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259534105.24000001</v>
      </c>
      <c r="D19" s="39"/>
      <c r="E19" s="43">
        <f>SUM(E16:E18)</f>
        <v>219004765.28999999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32</v>
      </c>
      <c r="B22" s="28"/>
      <c r="C22" s="51">
        <v>3668195.32</v>
      </c>
      <c r="D22" s="51"/>
      <c r="E22" s="45">
        <v>2346348.69</v>
      </c>
      <c r="F22" s="9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33</v>
      </c>
      <c r="B23" s="28"/>
      <c r="C23" s="76">
        <v>0</v>
      </c>
      <c r="D23" s="75"/>
      <c r="E23" s="77">
        <v>0</v>
      </c>
      <c r="F23" s="9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8">
        <f>ROUND(SUBTOTAL(9, C20:C24), 5)</f>
        <v>3668195.32</v>
      </c>
      <c r="D25" s="52"/>
      <c r="E25" s="79">
        <f>ROUND(SUBTOTAL(9, E20:E24), 5)</f>
        <v>2346348.69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80">
        <f>C19+C25</f>
        <v>263202300.56</v>
      </c>
      <c r="D27" s="52"/>
      <c r="E27" s="81">
        <f>E19+E25</f>
        <v>221351113.97999999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22</v>
      </c>
      <c r="B32" s="10"/>
      <c r="C32" s="38">
        <v>6894.29</v>
      </c>
      <c r="D32" s="38"/>
      <c r="E32" s="42">
        <v>4489.17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34</v>
      </c>
      <c r="B33" s="28"/>
      <c r="C33" s="54">
        <v>2535019.6</v>
      </c>
      <c r="D33" s="70"/>
      <c r="E33" s="55">
        <v>3381891.5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2">
        <f>+C32+C33</f>
        <v>2541913.89</v>
      </c>
      <c r="D34" s="52"/>
      <c r="E34" s="83">
        <f>SUM(E32:E33)</f>
        <v>3386380.67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24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25</v>
      </c>
      <c r="B37" s="59"/>
      <c r="C37" s="60">
        <v>0</v>
      </c>
      <c r="D37" s="84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26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2541913.89</v>
      </c>
      <c r="D40" s="67"/>
      <c r="E40" s="68">
        <f>+E34+E38</f>
        <v>3386380.67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235510291.71000001</v>
      </c>
      <c r="D44" s="40"/>
      <c r="E44" s="47">
        <v>20311300.02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23</v>
      </c>
      <c r="B45" s="28"/>
      <c r="C45" s="40">
        <v>-6472900.9100000001</v>
      </c>
      <c r="D45" s="40"/>
      <c r="E45" s="47">
        <v>-7130147.7000000002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7">
        <v>31622995.870000001</v>
      </c>
      <c r="D46" s="85"/>
      <c r="E46" s="55">
        <v>204783580.99000001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35</v>
      </c>
      <c r="B48" s="28"/>
      <c r="C48" s="88">
        <f>SUM(C43:C46)</f>
        <v>260660386.67000002</v>
      </c>
      <c r="D48" s="86"/>
      <c r="E48" s="79">
        <f>+E44+E45+E46</f>
        <v>217964733.31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263202300.56</v>
      </c>
      <c r="D49" s="52"/>
      <c r="E49" s="48">
        <f>E34+E48</f>
        <v>221351113.97999999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90" t="s">
        <v>28</v>
      </c>
      <c r="B53" s="90"/>
      <c r="C53" s="90"/>
      <c r="D53" s="90"/>
      <c r="E53" s="90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90" t="s">
        <v>29</v>
      </c>
      <c r="B54" s="90"/>
      <c r="C54" s="90"/>
      <c r="D54" s="90"/>
      <c r="E54" s="90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30</v>
      </c>
      <c r="B58" s="33"/>
      <c r="C58" s="26"/>
      <c r="D58" s="26"/>
      <c r="E58" s="22" t="s">
        <v>21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20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Elvya Casa</cp:lastModifiedBy>
  <cp:lastPrinted>2021-10-04T14:48:52Z</cp:lastPrinted>
  <dcterms:created xsi:type="dcterms:W3CDTF">2013-01-30T15:16:21Z</dcterms:created>
  <dcterms:modified xsi:type="dcterms:W3CDTF">2021-12-08T15:13:17Z</dcterms:modified>
</cp:coreProperties>
</file>