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beriguete\Google Drive\GD DIDA\DIDA\Documentos publicar febrero 2021\"/>
    </mc:Choice>
  </mc:AlternateContent>
  <bookViews>
    <workbookView xWindow="0" yWindow="0" windowWidth="20430" windowHeight="7020"/>
  </bookViews>
  <sheets>
    <sheet name="PORTADA" sheetId="32" r:id="rId1"/>
    <sheet name="INTRO" sheetId="34" r:id="rId2"/>
    <sheet name="MISION" sheetId="33" r:id="rId3"/>
    <sheet name="Dirección y Coord" sheetId="17" r:id="rId4"/>
    <sheet name="Indicadores DYC" sheetId="25" r:id="rId5"/>
    <sheet name="Planificación y Desarrollo" sheetId="16" r:id="rId6"/>
    <sheet name="Indicadores PYD" sheetId="27" r:id="rId7"/>
    <sheet name="Orientación y Defensoría" sheetId="15" r:id="rId8"/>
    <sheet name="Indicadores  OYD" sheetId="31" r:id="rId9"/>
    <sheet name="Promocion y Comunicacion " sheetId="11" r:id="rId10"/>
    <sheet name="Indicadores PYC" sheetId="30" r:id="rId11"/>
    <sheet name="Resumen " sheetId="35" r:id="rId12"/>
  </sheets>
  <definedNames>
    <definedName name="_xlnm._FilterDatabase" localSheetId="3" hidden="1">'Dirección y Coord'!$B$6:$X$123</definedName>
    <definedName name="_xlnm.Print_Area" localSheetId="3">'Dirección y Coord'!$B$1:$X$123</definedName>
    <definedName name="_xlnm.Print_Area" localSheetId="7">'Orientación y Defensoría'!$B$1:$X$60</definedName>
    <definedName name="_xlnm.Print_Area" localSheetId="5">'Planificación y Desarrollo'!$B$3:$X$68</definedName>
    <definedName name="_xlnm.Print_Area" localSheetId="9">'Promocion y Comunicacion '!$B$1:$X$64</definedName>
    <definedName name="_xlnm.Print_Titles" localSheetId="4">'Indicadores DYC'!$6:$6</definedName>
    <definedName name="_xlnm.Print_Titles" localSheetId="7">'Orientación y Defensoría'!$5:$7</definedName>
    <definedName name="_xlnm.Print_Titles" localSheetId="5">'Planificación y Desarrollo'!$7:$9</definedName>
    <definedName name="_xlnm.Print_Titles" localSheetId="9">'Promocion y Comunicacion '!$5:$7</definedName>
  </definedNames>
  <calcPr calcId="162913" calcMode="manual" fullCalcOnLoad="1" iterateDelta="0"/>
</workbook>
</file>

<file path=xl/calcChain.xml><?xml version="1.0" encoding="utf-8"?>
<calcChain xmlns="http://schemas.openxmlformats.org/spreadsheetml/2006/main">
  <c r="D59" i="11" l="1"/>
  <c r="D61" i="11"/>
  <c r="D64" i="11"/>
  <c r="D117" i="17"/>
  <c r="D119" i="17"/>
  <c r="D63" i="11"/>
  <c r="D56" i="15"/>
  <c r="D58" i="15"/>
  <c r="D60" i="15"/>
  <c r="D64" i="16"/>
  <c r="D66" i="16"/>
  <c r="D68" i="16"/>
  <c r="G9" i="35"/>
  <c r="H9" i="35"/>
  <c r="D8" i="35"/>
  <c r="H8" i="35"/>
  <c r="D122" i="17"/>
  <c r="D9" i="35"/>
  <c r="D7" i="35"/>
  <c r="E7" i="35"/>
  <c r="F7" i="35"/>
  <c r="G7" i="35"/>
  <c r="H7" i="35"/>
  <c r="D5" i="35"/>
  <c r="E5" i="35"/>
  <c r="E10" i="35"/>
  <c r="F5" i="35"/>
  <c r="F10" i="35"/>
  <c r="G5" i="35"/>
  <c r="G10" i="35"/>
  <c r="C7" i="31"/>
  <c r="F6" i="35"/>
  <c r="E6" i="35"/>
  <c r="G6" i="35"/>
  <c r="H6" i="35"/>
  <c r="D10" i="35"/>
  <c r="D123" i="17"/>
  <c r="D6" i="35"/>
  <c r="H5" i="35"/>
  <c r="H10" i="35"/>
</calcChain>
</file>

<file path=xl/sharedStrings.xml><?xml version="1.0" encoding="utf-8"?>
<sst xmlns="http://schemas.openxmlformats.org/spreadsheetml/2006/main" count="3719" uniqueCount="565">
  <si>
    <t>Capacidad operativa institucional incrementada.</t>
  </si>
  <si>
    <t xml:space="preserve">Informe de reunión </t>
  </si>
  <si>
    <t xml:space="preserve">Informes  estadísticos </t>
  </si>
  <si>
    <t>Casos</t>
  </si>
  <si>
    <t xml:space="preserve">Líneas de acción </t>
  </si>
  <si>
    <t>% de Consultas y asesorías médicas brindadas</t>
  </si>
  <si>
    <t>Todo el personal del área de RRHH de las empresas están orientados sobre los beneficios del SDSS a través de charlas y conferencias.</t>
  </si>
  <si>
    <t>Los afiliados al SDSS están orientados sobre los beneficios del SDSS a través de charlas y conferencias.</t>
  </si>
  <si>
    <t>Desarrollo de capacidades técnicas  fortalecidas.</t>
  </si>
  <si>
    <t>(DIDA)</t>
  </si>
  <si>
    <t xml:space="preserve">Programa: Orientación y Defensoría  </t>
  </si>
  <si>
    <t xml:space="preserve">Programa: Planificación y Desarrollo  </t>
  </si>
  <si>
    <t>unidad</t>
  </si>
  <si>
    <t>Detalles</t>
  </si>
  <si>
    <t xml:space="preserve">Total </t>
  </si>
  <si>
    <t>Fortalecidos los conocimientos sobre las nuevas normativas y procedimientos</t>
  </si>
  <si>
    <t xml:space="preserve">Entrevistas </t>
  </si>
  <si>
    <t>publicaciones</t>
  </si>
  <si>
    <t xml:space="preserve"> CTC concertadas para colocación  capsulas </t>
  </si>
  <si>
    <t>% de talleres dirigidos a  diferentes sectores</t>
  </si>
  <si>
    <t>%</t>
  </si>
  <si>
    <t>% de Cartas de  Cobertura entregadas</t>
  </si>
  <si>
    <t>Número de encuentros con participación de la población.</t>
  </si>
  <si>
    <t xml:space="preserve">Informe POA </t>
  </si>
  <si>
    <t xml:space="preserve">Cientos de afiliados   acceden  al fondo  de gastos catastróficos en salud para las personas afiliadas o no afiliadas al SFS y para cubrir las enfermedades o gastos sin cobertura en dicho seguro.  </t>
  </si>
  <si>
    <t xml:space="preserve">Comunicación </t>
  </si>
  <si>
    <t>Com./promoción</t>
  </si>
  <si>
    <t>Promoción</t>
  </si>
  <si>
    <t>1-Fortalecer los servicios de Información y Defensoría Legal  a los afiliados y ciudadanos en sentido  general sobre la Ley 87-01 y sus normas, bajo el paradigma del Estado Social y Democrático de Derecho Constitucional y de la END.</t>
  </si>
  <si>
    <t>Casos y cantidad de reiteraciones</t>
  </si>
  <si>
    <t xml:space="preserve">       </t>
  </si>
  <si>
    <t>Cantidad de estudios realizados</t>
  </si>
  <si>
    <t>2.-Fortalecer  la articulación con el Sistema Nacional de Planificación e Inversión Pública y con el Sistema  de Administración Pública</t>
  </si>
  <si>
    <t>2.Fortalecer la articulación con los actores sociales (empresas, sociedad civil, comunidades, asociaciones profesionales, sindicatos, etc.) para el desarrollo de mecanismos de participación y veeduría social del SDSS en consonancia con la línea de acción 2.2.2.4 de la END 2030 y con el acápite e) del Art. 29 de la Ley 87-01 relativo a la DIDA.</t>
  </si>
  <si>
    <t>Impresos</t>
  </si>
  <si>
    <t>% de personas asistidas</t>
  </si>
  <si>
    <t>1.Promover el SDSS e informar a los afiliados sobre sus derechos y deberes, bajo el paradigma del Estado Social y Democrático de Derechos que establecen la Constitución, la END 2030 y el Plan Estratégico del SDSS.</t>
  </si>
  <si>
    <t xml:space="preserve">Programa: Dirección y Coordinación </t>
  </si>
  <si>
    <t>TI</t>
  </si>
  <si>
    <t>Administración</t>
  </si>
  <si>
    <t>Adm</t>
  </si>
  <si>
    <t>RRHH</t>
  </si>
  <si>
    <t>Encuentro</t>
  </si>
  <si>
    <t>Financiero/PLADES</t>
  </si>
  <si>
    <t>Informes Contratos</t>
  </si>
  <si>
    <t>Informes de cursos</t>
  </si>
  <si>
    <t>% de talleres de inducción realizados</t>
  </si>
  <si>
    <t>1.-Asistir a la Dirección  y a toda la institución en la formulación de políticas,  planes,  programas y proyectos de la institución, en coherencia con las políticas nacionales  y del SDSS</t>
  </si>
  <si>
    <t>% de Informes de evaluación del primer semestre presentado</t>
  </si>
  <si>
    <t>Unidad de Medida</t>
  </si>
  <si>
    <t>Institución Responsable</t>
  </si>
  <si>
    <t>Personas asistidas (Miles)</t>
  </si>
  <si>
    <t>DIDA</t>
  </si>
  <si>
    <t>Defensorías asistidas (Miles)</t>
  </si>
  <si>
    <t>b) Recibir reclamaciones y quejas, así como tramitarlas y darles seguimiento hasta su resolución final;</t>
  </si>
  <si>
    <t>1. Dirección y Coordinación  para garantizar coherencia de la gestión institucional  en concordancia con las  medidas de políticas nacionales y  las directrices emanadas del CNSS.</t>
  </si>
  <si>
    <t>3.-Realizar estudios sobre la calidad y oportunidad de los servicios de las AFP, del Seguro Nacional de Salud y las ARS y difundir sus resultados, a fin de contribuir en forma objetiva a la toma de decisión del afiliado.</t>
  </si>
  <si>
    <t>DOD</t>
  </si>
  <si>
    <t>Informes</t>
  </si>
  <si>
    <t>Informe</t>
  </si>
  <si>
    <t>Actividades</t>
  </si>
  <si>
    <t>Responsable</t>
  </si>
  <si>
    <t>E</t>
  </si>
  <si>
    <t>F</t>
  </si>
  <si>
    <t>M</t>
  </si>
  <si>
    <t>A</t>
  </si>
  <si>
    <t>J</t>
  </si>
  <si>
    <t>S</t>
  </si>
  <si>
    <t>O</t>
  </si>
  <si>
    <t>N</t>
  </si>
  <si>
    <t>D</t>
  </si>
  <si>
    <t>Presupuesto en RD$</t>
  </si>
  <si>
    <t>Total Presupuesto:</t>
  </si>
  <si>
    <t>Productos</t>
  </si>
  <si>
    <t>1T</t>
  </si>
  <si>
    <t>2T</t>
  </si>
  <si>
    <t>3T</t>
  </si>
  <si>
    <t>4T</t>
  </si>
  <si>
    <t xml:space="preserve">Informes </t>
  </si>
  <si>
    <t>PLADES</t>
  </si>
  <si>
    <t>X</t>
  </si>
  <si>
    <t>Unidad de medida</t>
  </si>
  <si>
    <t>MT</t>
  </si>
  <si>
    <t>Meta Anual</t>
  </si>
  <si>
    <t>Unidades</t>
  </si>
  <si>
    <t>Total</t>
  </si>
  <si>
    <t>N/A</t>
  </si>
  <si>
    <t>Materiales y suministros</t>
  </si>
  <si>
    <t xml:space="preserve">Unidad </t>
  </si>
  <si>
    <t xml:space="preserve">unidad </t>
  </si>
  <si>
    <t xml:space="preserve"> </t>
  </si>
  <si>
    <t>Reuniones</t>
  </si>
  <si>
    <t>Campañas</t>
  </si>
  <si>
    <t>Unidad</t>
  </si>
  <si>
    <t>DJ</t>
  </si>
  <si>
    <t xml:space="preserve">Informes  </t>
  </si>
  <si>
    <t>Comunicación</t>
  </si>
  <si>
    <t>Indicadores del Programa</t>
  </si>
  <si>
    <t>Indicadores</t>
  </si>
  <si>
    <t>Metas</t>
  </si>
  <si>
    <t>% de Licencias adquiridas</t>
  </si>
  <si>
    <t>Capacidad operativa institucional incrementada</t>
  </si>
  <si>
    <t>Resultados  esperados</t>
  </si>
  <si>
    <t xml:space="preserve"> 1.  Promover el SDSS e informar a los afiliados sobre sus derechos y deberes, bajo el paradigma del Estado Social y Democrático de Derechos que establecen la Constitución, la END 2030 y el Plan Estratégico del SDSS.</t>
  </si>
  <si>
    <t>% de  equipos instalados</t>
  </si>
  <si>
    <t>Todas las quejas y reclamaciones recibidas son tramitadas a las diferentes instancias</t>
  </si>
  <si>
    <t xml:space="preserve">Cientos de afiliados resuelven   múltiples problemas relacionados con denegación de servicios  por la falta de aportes o cotizaciones al SDSS. </t>
  </si>
  <si>
    <t>% de campañas realizadas</t>
  </si>
  <si>
    <t>% de Charlas y conferencias realizadas</t>
  </si>
  <si>
    <t xml:space="preserve">Dirección y Coordinación </t>
  </si>
  <si>
    <t>% de Encuentros y reuniones realizados con las empresas</t>
  </si>
  <si>
    <t xml:space="preserve">Orientación y  Defensoría </t>
  </si>
  <si>
    <t>1-Información y Asesoría Legal</t>
  </si>
  <si>
    <t>2-Servicios de Defensoría Legal</t>
  </si>
  <si>
    <t xml:space="preserve">Meta Anual </t>
  </si>
  <si>
    <t>% de Cursos de capacitación  realizados</t>
  </si>
  <si>
    <t xml:space="preserve">Planificación y  Desarrollo </t>
  </si>
  <si>
    <t>Promoción y Comunicación</t>
  </si>
  <si>
    <t>3-Estudio de opinión sobre el SDSS</t>
  </si>
  <si>
    <t xml:space="preserve">2.1- Rendir  informes  de gestión y estadísticos que sirvan de  base para la rendición de cuentas  del gobierno central. </t>
  </si>
  <si>
    <t>PLADES/RRHH</t>
  </si>
  <si>
    <t>Control Interno</t>
  </si>
  <si>
    <t>Financiero</t>
  </si>
  <si>
    <t>1.2-Actividades de Apoyo Administrativo</t>
  </si>
  <si>
    <t>1.3-Actividades de apoyo  Recursos Humanos</t>
  </si>
  <si>
    <t>1.4.3-Realizar y emitir informe sobre los estados financieros y de  ejecución presupuestaria.</t>
  </si>
  <si>
    <t>1.5-Actividades de Servicios Jurídicos</t>
  </si>
  <si>
    <t>TIC /Comunicación</t>
  </si>
  <si>
    <t>RRHH/DOD/Promoción</t>
  </si>
  <si>
    <t>2- Fortalecer la plataforma interna para la mejora continua de los procesos y servicios institucionales</t>
  </si>
  <si>
    <t>2.1. Realizar acciones y reuniones internas para la mejora en la entrega de los servicios, procesos y solución de casos.</t>
  </si>
  <si>
    <t xml:space="preserve">2.1.1. Realizar reuniones internas para la mejora continua de los servicios, procesos y seguimientos que se brindan en el DOD a nivel central, local y nacional. </t>
  </si>
  <si>
    <t>3. Fortalecer la articulación y coordinación  con las demás instancias del Sistema Dominicano de Seguridad Social</t>
  </si>
  <si>
    <t xml:space="preserve">3.2. Participar en las distintas Comisiones Técnicas con otras instancias del SDSS. </t>
  </si>
  <si>
    <t>3.2.1. Participar y rendir informe de la participación en las reuniones de la Comisión  Técnica de Discapacidad de la SIPEN.</t>
  </si>
  <si>
    <t xml:space="preserve">1.4- Actividades  de apoyo Financiero y de Control Interno </t>
  </si>
  <si>
    <t>Quejas y reclamaciones atendidas</t>
  </si>
  <si>
    <t xml:space="preserve">PLAN OPERATIVO ANUAL (POA) </t>
  </si>
  <si>
    <t xml:space="preserve">% de asesorías jurídicas a empresas y afiliados.  </t>
  </si>
  <si>
    <t>PLADES/ADM</t>
  </si>
  <si>
    <t>PLADES/ CC</t>
  </si>
  <si>
    <t>TIC /Promoción</t>
  </si>
  <si>
    <t>DJ/DOD</t>
  </si>
  <si>
    <t>Remuneraciones y contribuciones</t>
  </si>
  <si>
    <t>Contratación de servicios</t>
  </si>
  <si>
    <t>Bienes muebles, inmuebles e intangibles</t>
  </si>
  <si>
    <t>NA</t>
  </si>
  <si>
    <t>1.1. Orientar, dar asistencia y seguimiento sobre los diferentes aspectos de la ley y sus normas, por todas las vías a los usuarios que solicitan nuestros servicios, bajo el paradigma del Estado Social y Democrático de Derecho Constitucional y de la  END.</t>
  </si>
  <si>
    <t>1,500</t>
  </si>
  <si>
    <t>7,000</t>
  </si>
  <si>
    <t>1.2.2. Tramitar los casos que ameritan a las instancias del sistema</t>
  </si>
  <si>
    <t>1.2.3. Dar seguimiento a los casos registrados</t>
  </si>
  <si>
    <t xml:space="preserve">  </t>
  </si>
  <si>
    <t>1.2.7. Entrega de  certificaciones de aportes</t>
  </si>
  <si>
    <t>1.3.  Realizar acciones de orientación y defensorías en las clínicas privadas, hospitales de auto gestión así como, en otros lugares donde se prestan servicios</t>
  </si>
  <si>
    <t>1.4.  Fortalecer las orientaciones y defensorías en salud y pensiones a través de las consultas de asesorías médicas</t>
  </si>
  <si>
    <t>3.1. Realizar acciones y reuniones externas para la mejora en la entrega de los servicios, procesos y solución de casos.</t>
  </si>
  <si>
    <t>1.4.5-Elaborar matriz sobre cantidad de preventivos, compromisos y devengados del proceso de compras y contrataciones</t>
  </si>
  <si>
    <t>% de Servicios de soporte brindados</t>
  </si>
  <si>
    <t>TIC, DOD</t>
  </si>
  <si>
    <t>TIC</t>
  </si>
  <si>
    <t>TIC, Comunicación</t>
  </si>
  <si>
    <t>Cumplimiento SISMAP</t>
  </si>
  <si>
    <t>DJ\DOD</t>
  </si>
  <si>
    <t>Informes de Seguimiento</t>
  </si>
  <si>
    <t>Informe de autoevaluación</t>
  </si>
  <si>
    <t>Informe estadístico</t>
  </si>
  <si>
    <t>Informe del Plan</t>
  </si>
  <si>
    <t xml:space="preserve">Informe de ajuste </t>
  </si>
  <si>
    <t>Equipos adquiridos</t>
  </si>
  <si>
    <t>Informe de mantenimiento</t>
  </si>
  <si>
    <t>Informe encuentro</t>
  </si>
  <si>
    <t>Matriz</t>
  </si>
  <si>
    <t>Diplomados</t>
  </si>
  <si>
    <t>Programa capacitación</t>
  </si>
  <si>
    <t>Informes Presupuesto</t>
  </si>
  <si>
    <t>Informes actas</t>
  </si>
  <si>
    <t>Informes DC</t>
  </si>
  <si>
    <t>Actas elaboradas</t>
  </si>
  <si>
    <t>POA 2021 publicado y socializado</t>
  </si>
  <si>
    <t>La DIDA cuenta con un Plan Operativo Anual 2021, con su misión, visión, objetivos y metas definidas.</t>
  </si>
  <si>
    <t>1.2.1 Recibir los casos y solicitudes de orientaciones o asesorías formales</t>
  </si>
  <si>
    <t>% de Certificaciones  de aportes entregadas</t>
  </si>
  <si>
    <t>% de Historial de descuentos entregadas</t>
  </si>
  <si>
    <t>Informe talleres</t>
  </si>
  <si>
    <t xml:space="preserve">Informe charlas </t>
  </si>
  <si>
    <t>Informe acuerdos</t>
  </si>
  <si>
    <t>Informes seguimiento</t>
  </si>
  <si>
    <t>Informe encuestas</t>
  </si>
  <si>
    <t>Unidad de Servicios operativa</t>
  </si>
  <si>
    <t>TI-PLADES</t>
  </si>
  <si>
    <t>c) Asesorar, acompañar y promover asistencia jurídica a los afiliados en sus recursos amigables contenciosos, por denegación de prestaciones, mediante los procedimientos y recursos establecidos por la presente ley y sus normas complementarias</t>
  </si>
  <si>
    <t>d) Asesorar a los afiliados en sus recursos amigables contenciosos por denegación de prestaciones, mediante los procedimientos y recursos establecidos por la presente ley y sus normas complementarias;</t>
  </si>
  <si>
    <t>e)Realizar estudios sobre la calidad y oportunidad de los servicios de las Administradoras de Fondos de Pensiones (AFP, el Seguro Nacional de Salud (SeNaSa), las ARS y las Administradoras de Riesgos Laborales (ARL) y difundir sus resultados para contribuir a la decisión informada del afiliado;</t>
  </si>
  <si>
    <t>f) Medir la calidad y oportunidad en la entrega de prestaciones e informaciones a los afiliados</t>
  </si>
  <si>
    <t>1.2-  Promover el Sistema Dominicano de la Seguridad Social (SDSS) y difundir los derechos y deberes de los afiliados al Sistema a través la elaboración, diseño, producción y post producción de “Campaña Publicitaria”</t>
  </si>
  <si>
    <t>Informe conversatorios</t>
  </si>
  <si>
    <t>Informe paneles</t>
  </si>
  <si>
    <t>Informe conferencias</t>
  </si>
  <si>
    <t>2.1.3 Dar seguimiento al proceso de automatización de los servicios, en coordinación con la OPTIC</t>
  </si>
  <si>
    <t>125,000</t>
  </si>
  <si>
    <t>2,000</t>
  </si>
  <si>
    <t>1,300</t>
  </si>
  <si>
    <t>6,300</t>
  </si>
  <si>
    <t xml:space="preserve">1.3.1-Realizar encuentro navideño con los empleados de la institución </t>
  </si>
  <si>
    <t>3.2.2. Participar y rendir informe de la participación en las reuniones de la Comisión  Técnica de Discapacidad de la SISALRIL.</t>
  </si>
  <si>
    <t>AÑO  2021</t>
  </si>
  <si>
    <t>Plan Operativo Anual  (POA) 2021</t>
  </si>
  <si>
    <t>Encuesta</t>
  </si>
  <si>
    <t>2.1.2 Realizar “Encuesta en los Prestadores de Servicios de Salud Privados” para medir la calidad y oportunidad en la entrega de prestaciones e informaciones a los afiliados</t>
  </si>
  <si>
    <t>2.1.3-  Rendir informe estadístico  año 2020.</t>
  </si>
  <si>
    <t>Plan Operativo Anual 2021</t>
  </si>
  <si>
    <t>Programación por Trimestre Año 2021</t>
  </si>
  <si>
    <t>1.1.2- Realizar reunión con los encargados departamentales para socializar las líneas de acción  del POA 2022</t>
  </si>
  <si>
    <t xml:space="preserve">1.1.3- Formular el Plan Operativo y presupuesto para el Año 2022 </t>
  </si>
  <si>
    <t xml:space="preserve">1.2.1-Colocación masiva en los diferentes medios de comunicación de “Campaña Publicitaria” para promover el Sistema Dominicano de la Seguridad Social (SDSS) y difundir los derechos y deberes de los afiliados al Sistema. </t>
  </si>
  <si>
    <t>1.1.1-Contratar empresa de  servicios para  el diseño y construcción de escenografía, línea gráfica, jingle para los programa DIDA TV y DIDA en Radio”</t>
  </si>
  <si>
    <t xml:space="preserve">1.1.3-Promover el Sistema Dominicano de la Seguridad Social (SDSS) y difundir los derechos y deberes de los afiliados al Sistema a través del programa de televisión “DIDA TV” </t>
  </si>
  <si>
    <t>1.1.4 Contratar Espacio de Radio para difundir el programa “DIDA en Radio”</t>
  </si>
  <si>
    <t>1.1.5 Promover el Sistema Dominicano de la Seguridad Social (SDSS) y difundir los derechos y deberes de los afiliados al Sistema a través del programa “DIDA Radio”</t>
  </si>
  <si>
    <t>1.2.3-Elaborar contenido, diseño, diagramación y distribución digital e impreso de DIDA La Revista.</t>
  </si>
  <si>
    <t>Memoria 2020 realizada</t>
  </si>
  <si>
    <r>
      <t xml:space="preserve">La producción prioritaria correspondiente a los citados objetivos específico 2.2.1 y 2.2.2. de la END 2030. en el marco del Plan Nacional Plurianual del Sector Público </t>
    </r>
    <r>
      <rPr>
        <b/>
        <sz val="14"/>
        <rFont val="Arial"/>
        <family val="2"/>
      </rPr>
      <t>y a las prioridades gubernamentales para el período 2021-2024,</t>
    </r>
    <r>
      <rPr>
        <sz val="14"/>
        <rFont val="Arial"/>
        <family val="2"/>
      </rPr>
      <t xml:space="preserve"> a saber:</t>
    </r>
  </si>
  <si>
    <t>% de Informes  monitoreo a la ejecución del POA, PACC y Presupuesto  2021</t>
  </si>
  <si>
    <t>La Dirección  y los encargados de departamentos están informados sobre los resultados del monitoreo del POA, PACC y Presupuesto 2021.</t>
  </si>
  <si>
    <t>La DIDA  muestra satisfacción  por la ejecución eficiente del POA 2021 en el primer semestre.</t>
  </si>
  <si>
    <t>Consultas y asesorías médicas incrementadas en relación al año 2020</t>
  </si>
  <si>
    <t>La población en sentido general cuenta con información y orientación sobre los beneficios de la Ley 87-01 y la Ley  13-20 a través de nuestros programas de radio y televisión.</t>
  </si>
  <si>
    <t>La población en sentido general cuenta con información y orientación sobre los beneficios de la Ley 87-01 y la Ley 13-20 a través de la  participación de nuestros técnicos y funcionarios en  programas de radio y televisión.</t>
  </si>
  <si>
    <t xml:space="preserve">DIRECCIÓN GENERAL DE INFORMACIÓN Y DEFENSA DE LOS AFILIADOS A LA SEGURIDAD SOCIAL </t>
  </si>
  <si>
    <t>Dirección General de Información y Defensa de los Afiliados a la Seguridad Social</t>
  </si>
  <si>
    <t>Dirección  General de Información y Defensa de los Afiliados a la Seguridad Social (DIDA)</t>
  </si>
  <si>
    <t>Dirección General de Información y Defensa de los Afiliados a la Seguridad Social (DIDA)</t>
  </si>
  <si>
    <t>3-Realizar estudios o encuestas para medir el nivel de conocimiento y satisfacción que tienen los afiliados sobre los servicios que ofrece el SDSS</t>
  </si>
  <si>
    <t>% de Operativos de Orientación y Defensoría realizados en centro de salud y trabajo</t>
  </si>
  <si>
    <t>a) Promover el Sistema Dominicano de Seguridad Social e informar a los afiliados sobre sus derechos y deberes; mediante la creación de un CRM (Customer Relationship Management o Gestión de la Relación de Clientes) y una aplicación informática móvil y de escritorio que permita una relación de comunicación permanente con cada uno de los usuarios y contribuyentes del sistema;</t>
  </si>
  <si>
    <t>Dpto. Financiero</t>
  </si>
  <si>
    <t>Transferencias corrientes</t>
  </si>
  <si>
    <t xml:space="preserve">Líneas de Acción </t>
  </si>
  <si>
    <t>Informe de licencias adquiridas</t>
  </si>
  <si>
    <t>1.1.3-Adquirir licencias y software para generación y manejo de datos y reportes estadísticos</t>
  </si>
  <si>
    <t>Dirección/TIC</t>
  </si>
  <si>
    <t>TI-Promoción</t>
  </si>
  <si>
    <t>RRHH/Dirección</t>
  </si>
  <si>
    <t xml:space="preserve">Informe de evaluación </t>
  </si>
  <si>
    <t>2.-Fortalecer  la articulación con el Sistema Nacional de Planificación e Inversión Pública y con el Sistema  de Administración Pública.</t>
  </si>
  <si>
    <t>1.-Asistir a la Dirección  y a toda la institución en la formulación de políticas, planes, programas y proyectos de la institución, en coherencia con las políticas nacionales  y del SDSS.</t>
  </si>
  <si>
    <t>Envíos</t>
  </si>
  <si>
    <t>1.5.1. Denunciar el incumplimiento de la ley 87-01 por parte de los empleadores públicos y privados  ante la Tesorería de la Seguridad Social, Ministerio de Trabajo, DGJP y al MAP según corresponda.</t>
  </si>
  <si>
    <t xml:space="preserve">1.1.9- Elaborar informes mensuales de las asistencias brindadas en la Sección de Servicios en Línea </t>
  </si>
  <si>
    <t>2. Fortalecer la articulación y coordinación  con las demás instancias del Sistema Dominicano de Seguridad Social SDSS</t>
  </si>
  <si>
    <t>Incremento en la solución de quejas y reclamaciones</t>
  </si>
  <si>
    <t xml:space="preserve">1.1-Promover el Sistema Dominicano de la Seguridad Social (SDSS) y difundir los derechos y deberes de los afiliados al Sistema a través de la televisión, radio, prensa escrita medio digitales y las redes sociales. </t>
  </si>
  <si>
    <t xml:space="preserve">Direccion </t>
  </si>
  <si>
    <t xml:space="preserve">3.1- Realizar  estudios para medir el nivel de conocimiento y  satisfacción de usuarios sobre los servicios que ofrece el SDSS. </t>
  </si>
  <si>
    <t xml:space="preserve">X </t>
  </si>
  <si>
    <t>580,000</t>
  </si>
  <si>
    <t>165,000</t>
  </si>
  <si>
    <t>11,500</t>
  </si>
  <si>
    <t>50,000</t>
  </si>
  <si>
    <t>13500</t>
  </si>
  <si>
    <t>13,500</t>
  </si>
  <si>
    <t>900</t>
  </si>
  <si>
    <t>3,700</t>
  </si>
  <si>
    <t>950</t>
  </si>
  <si>
    <t>8,500</t>
  </si>
  <si>
    <t>6,200</t>
  </si>
  <si>
    <t>30,200</t>
  </si>
  <si>
    <t>9,400</t>
  </si>
  <si>
    <t>PLADES/dpto.investigación y monitoreo</t>
  </si>
  <si>
    <t>Promoción/dpto. Investigacion y Monitoreo</t>
  </si>
  <si>
    <t xml:space="preserve">1.5.-Garantizar la protección legal de la institución en los términos de sus contrataciones (acuerdos, convenios y contratos), consultas legales, defensorías colectivas, individuales e institucionales logrando el ordenamiento y seguridad jurídica de la misma. </t>
  </si>
  <si>
    <t xml:space="preserve">1.5.1-Informe sobre opinión legal de documentos, a solicitud de la Dirección y encargados departamentales de la institución </t>
  </si>
  <si>
    <t>2.1.5-Contratar consultoria externa para  desarrollar e implementar el modelo, estructura y cultura de atención  y servicio centrada en el ciudadano</t>
  </si>
  <si>
    <t>1.2.9. Elaborar informes mensuales de resultados en la sección de Defensoría</t>
  </si>
  <si>
    <t>3.1.2. Visita de seguimiento a los casos pendiente  en DGJP respecto a la Ley 1896-48</t>
  </si>
  <si>
    <t>4.1-Servicio de apoyo interno</t>
  </si>
  <si>
    <t>4.1.1--  Fortalecimiento  de la comunicación telefónica.</t>
  </si>
  <si>
    <t xml:space="preserve">4.1.2--Pago de alquiler  de locales de  oficinas en operación.. </t>
  </si>
  <si>
    <t xml:space="preserve">1.6.-Fortalecer las relaciones con organismos nacionales e internacionales. </t>
  </si>
  <si>
    <t>3.1-Servicio de apoyo interno</t>
  </si>
  <si>
    <t>EL presente Plan Operativo año 2021 se formuló vinculando sus acciones a las disposiciones de la Estrategia Nacional de Desarrollo (END 2030), al Plan Nacional Plurianual del Sector Público (PNSP 2021-2024), al Plan de la Actual Gestión de Gobierno 2020-2024, a las metas presidenciales enunciadas por el gobierno en el discurso de toma de posesión y  áreas de intervención para contribuir al logro de los objetivos de desarrollo sostenible (ODS), alineando sus líneas de acción y actividades a la producción pública de bienes y servicios prioritarios. Además, toma como referentes: La Constitución de la República (Art 7 y 60), a la Ley 87-01 y la Ley 13-20 sobre Seguridad Social, el Plan Estratégico Institucional 2021-2025 y los lineamientos estratégicos del Plan Estratégico del Sistema Dominicano de Seguridad Social 2021-2025.</t>
  </si>
  <si>
    <t>1.1.2-Adquirir  nuevas   licencias  y programas informáticos (software)</t>
  </si>
  <si>
    <t>TI, PLADES/DOD</t>
  </si>
  <si>
    <t>1.1-Actividades de apoyo en tecnológía para continuar con el fortalecimiento de la plataforma tecnológica e informática acorde con los tiempos y demanda de servicios</t>
  </si>
  <si>
    <t>Todas las Areas</t>
  </si>
  <si>
    <t>1.1.2-Contratar un espacio televisivo para la difusión del  programa  “DIDA TV”</t>
  </si>
  <si>
    <t>XX</t>
  </si>
  <si>
    <t xml:space="preserve">1.5.3-Revisión de   comunicaciones de los diferentes departamentos de la institución que se envían a empresas, a afiliados al SDSS y a personas particulares.
</t>
  </si>
  <si>
    <t xml:space="preserve">1.5.4-Representar legalmente a los afiliados en el CNSS y otras instancias del SDSS. </t>
  </si>
  <si>
    <t>1.5.5-Participación como miembro asesor del Comité de Compras y Contrataciones Públicas.</t>
  </si>
  <si>
    <t>1.5.6-Revisión de los aspectos legales a los procesos de compras y contrataciones del departamento administrativo</t>
  </si>
  <si>
    <t>1.5.9-Elaboración de actas de adjudicación del Comité de Compras</t>
  </si>
  <si>
    <t>1.5.11-Análisis, carga al sistema, seguimiento e informe de certificación de contratos en la Contraloría General de la República (CGR)-Sistema Trámites Regulares Estructurados (TRE)</t>
  </si>
  <si>
    <t xml:space="preserve">1.5.13-Realizar actividades de defensorías colectivas. </t>
  </si>
  <si>
    <t xml:space="preserve">1.5.14-Coordinar y rendir Informe de reuniones de la Comisión Técnica Institucional. </t>
  </si>
  <si>
    <t xml:space="preserve">1.5.15-Coordinar y rendir Informe de reuniones del Comité de Ciberseguridad. </t>
  </si>
  <si>
    <t>1.5.16-Realizar acciones de defensorías institucionales</t>
  </si>
  <si>
    <t>1.5.17-Preparar escritos legales de defensa.</t>
  </si>
  <si>
    <t>1.5.18-Estructurar y elaborar los recursos de apelación</t>
  </si>
  <si>
    <t>1.5.19-Realizar socializaciones con los departamentos y oficinas provinciales sobre las novedades del SDSS, normativas y resoluciones emitidas por  las instituciones que inciden en la seguridad social</t>
  </si>
  <si>
    <t>1.1.5-Contratar  consultoría  para implementar las políticas del sistema de Ciberseguridad</t>
  </si>
  <si>
    <t>1.1.7- Mantenimiento infraestructura de redes.</t>
  </si>
  <si>
    <t>1.1.8- Soporte de atención a usuarios internos Help Desk</t>
  </si>
  <si>
    <t>1.1.9- Mantenimiento página web</t>
  </si>
  <si>
    <t xml:space="preserve">1.1-Formular el  Plan Operativo  Anual,  articulado con la END  2030,  el PNPSP 2021-2024, las  Metas  Presidenciales  2021-2024,  alineados  con el Plan Estratégico del SDSS y el presupuesto institucional. </t>
  </si>
  <si>
    <t>% de Informes sobre los estudios</t>
  </si>
  <si>
    <t xml:space="preserve">2.1.3-“Realizar  Encuentros Comunitarios Alrededor de los Centros de Primer Nivel de Atención CPNA ” para medir la calidad y oportunidad en la entrega de prestaciones e informaciones a los afiliados
</t>
  </si>
  <si>
    <t>Resumen Financiero del Plan Operativo Año 2021 por Productos y Actividad</t>
  </si>
  <si>
    <t>Acciones Comunes</t>
  </si>
  <si>
    <t>Planificación y Estudios Técnicos</t>
  </si>
  <si>
    <t xml:space="preserve">Personas Físicas y Jurídicas Reciben Servicios de Orientación, Asesoría y Defensoría Legal del SDSS </t>
  </si>
  <si>
    <t>Personas Físicas y Jurídicas Reciben Servicios de Promoción y Difusión sobre el SDSS</t>
  </si>
  <si>
    <r>
      <t xml:space="preserve">1.5.  Garantizar la defensa para la correcta aplicación de las normas de protección social en el SDSS, bajo el paradigma del Estado Social y Democrático de Derechos. </t>
    </r>
    <r>
      <rPr>
        <sz val="12"/>
        <rFont val="Times New Roman"/>
        <family val="1"/>
      </rPr>
      <t xml:space="preserve"> </t>
    </r>
  </si>
  <si>
    <r>
      <t>3.1.1. Realizar y asistir a reuniones con  otras instancias</t>
    </r>
    <r>
      <rPr>
        <b/>
        <sz val="12"/>
        <rFont val="Times New Roman"/>
        <family val="1"/>
      </rPr>
      <t>.</t>
    </r>
  </si>
  <si>
    <t>Servicios de Información , Orientación, Defensoría y Consultas Legales</t>
  </si>
  <si>
    <t>Servicios de Promoción e Información del SDSS</t>
  </si>
  <si>
    <t>RRHH/administrativo</t>
  </si>
  <si>
    <t xml:space="preserve">1.1.4-Presentar a la Dirección General el POA y presupuesto 2022 para su  aprobación </t>
  </si>
  <si>
    <t>1.1.1- Realizar reunión  con la Dirección General para trazar  líneas de elaboración  POA 2022</t>
  </si>
  <si>
    <t>Acuerdo desempeño</t>
  </si>
  <si>
    <t>1.3.9-Elaborar matriz mensual sobre número de acciones de personal por promociones, reajuste salarial, entre otros.</t>
  </si>
  <si>
    <t>1.3.10-  Elaborar informe de seguimiento mensual de los indicadores del Sistema de Monitoreo de la Administración Pública (SISMAP).</t>
  </si>
  <si>
    <t xml:space="preserve">1.3.11-Realizar talleres de  inducción  al personal de nuevo ingreso </t>
  </si>
  <si>
    <t xml:space="preserve">1.3.13-Coordinar cursos  y maestrías para el personal de la institución  a través de centros de estudios especializados nacional e internacional </t>
  </si>
  <si>
    <t>1.3.14-Realizar cursos de capacitación y formación dirigidos al personal de la institución con el apoyo del INFOTEP, CAPGEFI, el MAP y otras instituciones.</t>
  </si>
  <si>
    <t>1.3.15-Coordinar programas de capacitación continua para los técnicos de las áreas misionales.</t>
  </si>
  <si>
    <t>1.3.16- Realizar informe sobre rendimiento, desempeño laboral y reconocimiento a empleados meritorios.</t>
  </si>
  <si>
    <t>3.1.1-Realizar estudios  para medir el nivel de conocimiento, satisfacción y calidad que tienen los afiliados sobre los servicios  y prestaciones que ofrece el SDSS</t>
  </si>
  <si>
    <t>4.1.2-Pago de alquiler  de locales de  oficinas en operación.</t>
  </si>
  <si>
    <t xml:space="preserve">1.2. Recibir, resolver y tramitar a las instancias del SDSS,  las denuncias, quejas, y relcamaciones de los afiliados </t>
  </si>
  <si>
    <t>1.2.8. Realizar envíos de los casos de traspasos de CCI a Reparto y dar seguimiento, según resolución 289-03 del CNSS</t>
  </si>
  <si>
    <t xml:space="preserve">2.1.2 Realizar reuniones internas de socialización con el personal del DOD sobre  casos especiales y temas novedosos para la unificación de criterio y mejoramiento continuo de la calidad.  </t>
  </si>
  <si>
    <t>1.2.1-  Adecuación  de oficinas  y contratación de obras menores, incluye instalaciones eléctricas</t>
  </si>
  <si>
    <t>1.2.2-Formular el Plan de Compras Institucional 2022</t>
  </si>
  <si>
    <t>1.2.3-Subir al Portal de Compras y Contrataciones el Plan de Compras Institucional 2022</t>
  </si>
  <si>
    <t>1.2.4-Ajustar el  Plan de Compras y Contrataciones 2022 y subirlo de nuevo al portal de Compras y Contrataciones</t>
  </si>
  <si>
    <t>1.2.5-Elaborar matriz mensual sobre  ordenes de compras realizadas, según normas y disposiciones legales</t>
  </si>
  <si>
    <t xml:space="preserve">1.2.10-Reimprir formularios para el área administrativa  </t>
  </si>
  <si>
    <t>1.2.11-Adquisición de  electrodomésticos y sistema de aire</t>
  </si>
  <si>
    <t>1.2.12-Adquisición de  muebles de oficina</t>
  </si>
  <si>
    <t>1.2.13-Revisar documentos para fines de archivar  y trasladar almacén</t>
  </si>
  <si>
    <t>1.2.14-Abrir  2 oficinas regionales una en el Este y  otra en el Sur</t>
  </si>
  <si>
    <t>1.2.15-Abrir   oficinas y ventanillas en la provincia  Santo Domingo  para  acercar los servicios de la DIDA a los afiliados</t>
  </si>
  <si>
    <t>1.2.16-Abrir  oficinas en  el interior del país  para  acercar los servicios de la DIDA a los afiliados</t>
  </si>
  <si>
    <t>1.2.17-Compra de equipos de transporte  para fortalecer las actividades de promoción, comunicación y administrativas</t>
  </si>
  <si>
    <t xml:space="preserve">1.1.6-Adquirir equipos audiovisuales, cámaras fotográficas y de videos entre otros equipo y herramientas. </t>
  </si>
  <si>
    <t>1.1.7 Elaborar Contenido, diseño, producción y post producción de Capsulas Educativas y material promocional audiovisual.</t>
  </si>
  <si>
    <t>1.1.9 Utilizar los medios de comunicación masivos para promover el Sistema Dominicano de la Seguridad Social (SDSS) y difundir los derechos y deberes de los afiliados al Sistema, a través de la “Participación de  técnicos y  funcionarios en los diversos espacios de comunicación”.</t>
  </si>
  <si>
    <t xml:space="preserve">1.1.10-  Recopilación, elaboración, diseño, diagramación y distribución en los medios electrónicos de las noticias digitales relacionadas con el SDSS a través del “Servicio de Noticias” </t>
  </si>
  <si>
    <t>1.1.11 Elaboración de contenido, diagramación y distribución de materiales educativos para  promover el Sistema Dominicano de la Seguridad Social (SDSS) y difundir los derechos y deberes de los afiliados al Sistema  a través de las “Redes Sociales” Twitter</t>
  </si>
  <si>
    <t>1.1.12-Elaboración de contenido, diagramación y distribución de materiales educativos para  promover el Sistema Dominicano de la Seguridad Social (SDSS) y difundir los derechos y deberes de los afiliados al Sistema  a través de las “Redes Sociales” Facebook</t>
  </si>
  <si>
    <t>1.1.13-  Elaboración de contenido, diagramación y distribución de materiales educativos para  promover el Sistema Dominicano de la Seguridad Social (SDSS) y difundir los derechos y deberes de los afiliados al Sistema  a través de las “Redes Sociales”  Instagram</t>
  </si>
  <si>
    <t xml:space="preserve">1.1.14-Elaborar matriz mensual sobre las cantidad de visualizaciones  a la página web institucional por país </t>
  </si>
  <si>
    <t xml:space="preserve">1.1.15-Elaborar contenido, diseño, diagramación y distribución digital de material informativo  para promover el Sistema Dominicano de la Seguridad Social (SDSS) y difundir los derechos y deberes de los afiliados al Sistema a través de  “DIDA El Boletín” </t>
  </si>
  <si>
    <t xml:space="preserve">1.1.16-Elaborar el  ABC  del Sistema Dominicano de Seguridad Social 
</t>
  </si>
  <si>
    <t xml:space="preserve">1.1.17- Recibir, responder y redirigir según corresponda las  solicitudes de los ciudadanos a través del correo institucional “INFO DIDA” 
</t>
  </si>
  <si>
    <t>1.1.18-Elaborar contenido, diagramación y colocación de materiales educativos para  promover el Sistema Dominicano de la Seguridad Social (SDSS) y difundir los derechos y deberes de los afiliados al Sistema  a través de la "Web Site"</t>
  </si>
  <si>
    <t xml:space="preserve">1.3- Promover el Sistema Dominicano de la Seguridad Social (SDSS) y educar a los ciudadano a través de acciones formativas (Cursos, Talleres, diplomados, conversatorios, charlas, sobre los derechos y deberes en el Sistema </t>
  </si>
  <si>
    <t xml:space="preserve">1.3.1-Realizar encuentro y reuniones  con los encargados de Recursos Humanos de las  empresas públicas, privadas y de la sociedad civil organizada” </t>
  </si>
  <si>
    <t>1.3.2- Distribuir  material promocional, didáctico y educativo”   (Sueltos, brochure, volantes, manuales, guías) físico y/o través de  los canales digitales</t>
  </si>
  <si>
    <t>1.3.5-Realizar charlas  sobre el SDSS presencial y/o virtual</t>
  </si>
  <si>
    <t>1.3.7-Realizar Paneles dirigidos a sectores y actores focalizados de la población</t>
  </si>
  <si>
    <t>1.3.8-Realizar conversatorios de orientación dirigidos a grupos  organizados y  estudiosos del SDSS</t>
  </si>
  <si>
    <t>1.3.10-Realizar talleres de  orientación y  capacitación  sobre el  SDSS dirigido  a profesionales y otros sectores</t>
  </si>
  <si>
    <t xml:space="preserve">1.3.11 Diseñar e implementar programa integral de desarrollo de la cultura de seguridad social alineado con la estrategia de posicionamiento </t>
  </si>
  <si>
    <t>1.3.13-Realizar evento regional sobre el SDSS.</t>
  </si>
  <si>
    <r>
      <t>1.2.2-Elaborar contenido, diseño, diagramación e impresión</t>
    </r>
    <r>
      <rPr>
        <sz val="12"/>
        <rFont val="Times New Roman"/>
        <family val="1"/>
      </rPr>
      <t xml:space="preserve"> de material promocional, didáctico y educativo  (Sueltos, brochure, volantes, manuales, guías) </t>
    </r>
  </si>
  <si>
    <t>1.3.9-Realizar mesas de trabajo sobre los derechos y deberes de los afiliados y temas relacionados con el SDSS.</t>
  </si>
  <si>
    <t>1.2.7-Solicitudes de pagos realizadas (reposición de caja chica, gastos fijos y nóminas de viáticos)</t>
  </si>
  <si>
    <t>1.2.8-Elaborar matriz con las informaciones sobre uso de vehículos, servicios de mantenimiento de vehiculos  y de mensajería realizadas.</t>
  </si>
  <si>
    <t>1.2.9-Realizar mantenimiento y reparación de equipos de transporte, oficinas, cómputo e instalaciones en la oficina central,provinciales y regionales .</t>
  </si>
  <si>
    <t>1.1.10-Desarrollar módulos para el registro y tabulación de las encuestas para medir la calidad de los servicios prestados y la  satisfacción de usuarios, en las prestadoras de servicios de salud.</t>
  </si>
  <si>
    <t>1.1.11-Cargar  mensualmente los documentos  de gestión al portal de transparencia</t>
  </si>
  <si>
    <t>1.1.12-Revisión continua de la conectividad de la red a nivel nacional</t>
  </si>
  <si>
    <t>1.1.13-Desarrollar y migrar reportes SISAA (estadísticos y detallados) para PLADES y DOD en nueva plataforma virtual</t>
  </si>
  <si>
    <t xml:space="preserve">1.1.15- Inicio implementación CRM  y Aplicación Movil </t>
  </si>
  <si>
    <t>1.1.16-Adquisición e implementación de plataforma para capacitación online.</t>
  </si>
  <si>
    <t>1.1.17-Adecuación plataforma SISAA para adaptación de acceso a la consulta de informaciones del SDSS vía servicio de conexión directa VPN a TSS.</t>
  </si>
  <si>
    <t>1.1.18-Migración de los módulos del SIG a la nueva plataforma virtual</t>
  </si>
  <si>
    <t>1.1.19- Colocar el contenido de la página Web</t>
  </si>
  <si>
    <t xml:space="preserve">1.1.20- Desarrollar proceso de innovación y automatización de los servicios que presta la institución </t>
  </si>
  <si>
    <t>1.3.2-Coodinar la realización de los acuerdos de desempeño de los departametos, oficinas provinciales y regionales</t>
  </si>
  <si>
    <t>1.3.3-Aplicación del sistema de evaluación al personal según acuerdo de desempeño.</t>
  </si>
  <si>
    <t>1.3.5-Coordinar con la Dirección General un programa de reconocimiento para el personal interno</t>
  </si>
  <si>
    <t>1.3.7-Continuar con la realización de concursos públicos para optar por la carrera administrativa del personal fijo o contratado.</t>
  </si>
  <si>
    <t>1.3.8-Elaborar matriz mensual sobre la nómina institucional (ingreso y egreso de personal, cantidad de empleados activos por sexo, por oficinas, personal en prueba).</t>
  </si>
  <si>
    <t>1.3.12-Formación del personal en temas de seguridad social en coordinación con el CNSS-INFOTEP, a través de los diplomados en Seguridad Social</t>
  </si>
  <si>
    <t>1.4.1--Formular el presupuesto año 2022.</t>
  </si>
  <si>
    <t>1.4.2-Subir el presupuesto 2022 al SIGEF</t>
  </si>
  <si>
    <t>1.4.4-Elaborar matriz sobre cantidad de preventivos, compromisos, devengados, libramientos, modificaciones presupuestarias, cheques elaborados y cartas de retenciones.</t>
  </si>
  <si>
    <t>1.4.6-Elaborar matriz sobre  actividades de revisión  de nóminas y acciones de personal.</t>
  </si>
  <si>
    <t>1.4.7 -Emitir dictamen sobre los estados financieros y ejecución presupuesto.</t>
  </si>
  <si>
    <t>1.5.2-Brindar asesorías jurídicas de manera oportuna a empresas y afiliados  cuando lo soliciten a travez de los diferentes medios que tiene la nstitución</t>
  </si>
  <si>
    <t>1.5.8-Revisión y validación de actas del notario de los procesos de compras y contrataciones.</t>
  </si>
  <si>
    <t>1.5.10-  Contratos elaborados, legalizados y notarizados (Contratación de Recursos Humanos, de colaboración insterinstitucionales, contratos con suplidores, otros)</t>
  </si>
  <si>
    <t>1.5.12- Hacer observaciones, sugerir modificaciones o  creación  de nórmas en beneficio de los afiliados, a partir de sus inquietudes, reclamaciones, denuncias y quejas</t>
  </si>
  <si>
    <t>ADM/PLADES</t>
  </si>
  <si>
    <t>Informe plan de mejora</t>
  </si>
  <si>
    <t>2.1.1- Elaborar   la memoria institucional año 2020 para  el Gobierno Central</t>
  </si>
  <si>
    <t>2.1.4 Recolección, levantamiento y tabulación mensual de datos estadísticos institucionales año 2021.</t>
  </si>
  <si>
    <t>2.1.2- Elaborar   un resumen de la memoria  año 2020 para el CNSS.</t>
  </si>
  <si>
    <t xml:space="preserve">2.1.6- Elaborar  informes estadísticos correspondientes a los períodos Enero-Marzo 2021,  Enero-junio 2021, Enero-septiembre 2021, acumulados. </t>
  </si>
  <si>
    <t xml:space="preserve">2.1.5-Elaborar  informes de gestión correspondientes a los períodos:  Enero-Marzo 2021,  Enero-junio 2021, Enero-septiembre 2021, acumulados. </t>
  </si>
  <si>
    <t>1.1.5.  Asistencias brindadas sobre casos en seguimiento</t>
  </si>
  <si>
    <t>1.1.4    Constancias de afiliación sobre el SVDS procesadas y entregadas</t>
  </si>
  <si>
    <t>1.1.3   Constancias de afiliación sobre el SFS procesadas y entregadas</t>
  </si>
  <si>
    <t>1.1.1  Orientaciones Brindadas de forma directa a los usuarios</t>
  </si>
  <si>
    <t>1.1.2 Históricos de descuento procesados y entregados</t>
  </si>
  <si>
    <t xml:space="preserve">1.1.6. Asistencias brindadas a travez de los servicios en línea </t>
  </si>
  <si>
    <r>
      <t>1.2.5. Levantamiento periódico de los casos  pendientes en las instancias del sistema a los fines de reiterar y obtener respuesta para el cumplimiento del</t>
    </r>
    <r>
      <rPr>
        <b/>
        <sz val="12"/>
        <rFont val="Times New Roman"/>
        <family val="1"/>
      </rPr>
      <t xml:space="preserve"> </t>
    </r>
    <r>
      <rPr>
        <sz val="12"/>
        <rFont val="Times New Roman"/>
        <family val="1"/>
      </rPr>
      <t>objetivo general institucional propuesto para este año</t>
    </r>
  </si>
  <si>
    <t>1.2.6. Entrega de cartas de coberturas</t>
  </si>
  <si>
    <t>1.3.1. Ofrecer asistencia a los usuarios en los Puntos de Información ubicados en Prestadoras de Servicios de Salud.</t>
  </si>
  <si>
    <t xml:space="preserve">1.4.1.  Consultas de asesorías médicas brindadas a  los afiliados </t>
  </si>
  <si>
    <t>1.1.1-Adquirir equipos y accesorios  para fortalecer  la plataforma tecnológica  para agilizar y eficientizar los servicios a los usuarios y la operatividad interna de la institucion.</t>
  </si>
  <si>
    <t>Gastos por remuneraciones.</t>
  </si>
  <si>
    <t>Contratacion de Servicios</t>
  </si>
  <si>
    <t>Otros Gastos Contratacion de Servicios</t>
  </si>
  <si>
    <t>Total Contrtacion de Servicios</t>
  </si>
  <si>
    <t>Bienes muebles e inmuebles</t>
  </si>
  <si>
    <t>Total Contratacion de Servicios</t>
  </si>
  <si>
    <t>Total Contratación de Servicios</t>
  </si>
  <si>
    <t>Contratación de Servicios</t>
  </si>
  <si>
    <t>Otros Gastos Contratación de Servicios</t>
  </si>
  <si>
    <t>300000</t>
  </si>
  <si>
    <t>423404</t>
  </si>
  <si>
    <t>423403</t>
  </si>
  <si>
    <t>5-Monitoreo de la calidad  de los servicios del SDSS que reciben los afiliados</t>
  </si>
  <si>
    <t>Promoción y difusion del SDSS</t>
  </si>
  <si>
    <t xml:space="preserve">1.3.4- Incentivo por cumplimiento de los Indicadores del SISMAP, aplicable en el cuarto trimestre del año por resolución del MAP </t>
  </si>
  <si>
    <t>PLADES/Comité de Calidad</t>
  </si>
  <si>
    <t>Carta Compromiso</t>
  </si>
  <si>
    <t>Manual actualizado y refrendado por el MAP</t>
  </si>
  <si>
    <t>Estructura actualizada, refrendada por el MAP,  y estructura por area aprobada por la MAE.</t>
  </si>
  <si>
    <t>Escala Salarial actualizada y refrendada por el MAP</t>
  </si>
  <si>
    <t>1.3.3-Realizar operativos de orientación y defensoría en centros de trabajo públicos y privados</t>
  </si>
  <si>
    <t xml:space="preserve">1.2.4-Elaborar contenido, diseño, diagramación e impresión de material informativo y educativo  sobre el Sistema Dominicano de la Seguridad Social y los derechos y deberes de los afiliados al sistema  a través del “Mural Institucional” </t>
  </si>
  <si>
    <t xml:space="preserve">El logro de las metas y los objetivos institucionales dependen en gran medida de que la partida  asignada en el presupuesto nacional no sea disminuida, que no se produzca una reducción de los recursos propios provenientes de la Ley de recaudo 13-20, y que el pais no se vea afectado por fenomenos naturales que afecten de forma negativa el desenvolvimiento y desarrollo de las actividades. </t>
  </si>
  <si>
    <t>2.2.2-Realizar reuniones con actores sociales.</t>
  </si>
  <si>
    <t>3.1.2-Pago de alquiler  de locales de  oficinas en operación.</t>
  </si>
  <si>
    <t xml:space="preserve">2.2.1 - Realizar nuevos acuerdos interinstitucionales con organizaciones de la sociedad civil, instituciones y  asociaciones empresariales. </t>
  </si>
  <si>
    <t>3.1.1- Fortalecimiento  de la comunicación telefónica, internet,  televisión por cable.</t>
  </si>
  <si>
    <t>Resumen de Gastos e inversiones del Programa.</t>
  </si>
  <si>
    <t>Resumen de Gastos e Inversiones del Programa.</t>
  </si>
  <si>
    <t>Resumen  de Gastos e Inversiones del Programa.</t>
  </si>
  <si>
    <t>1.1-Objetivos Estratégicos:</t>
  </si>
  <si>
    <t>1.1.1- Mejorar el acceso a la información y promoción de los servicios del SDSS.</t>
  </si>
  <si>
    <t>1.1.2--Establecer un sistema de capacitación para la formación en Seguridad Social.</t>
  </si>
  <si>
    <t>2.1-Objetivos Estratégicos:</t>
  </si>
  <si>
    <t>2.1.1-Fortalecer la defensoría y Asesoría legal de los Afiliados al SDSS</t>
  </si>
  <si>
    <t>2.1.2-Garantizar la respuesta oportuna en gestión de quejas y reclamaciones.</t>
  </si>
  <si>
    <r>
      <t>3-Eje Estratégico:</t>
    </r>
    <r>
      <rPr>
        <sz val="14"/>
        <rFont val="Times New Roman"/>
        <family val="1"/>
      </rPr>
      <t xml:space="preserve"> </t>
    </r>
  </si>
  <si>
    <t>3.1-Objetivos Estratégicos:</t>
  </si>
  <si>
    <t>3.1.1-Monitorear la calidad de la prestación de los servicios que ofrece el SDSS</t>
  </si>
  <si>
    <t>3.1.2-Desarrollar y fortalecer la gestión institucional.</t>
  </si>
  <si>
    <t>Calidad y Oportunidad de los Servicios del SDSS.</t>
  </si>
  <si>
    <t>Defensoría y Asesoría Legal en Seguridad Social.</t>
  </si>
  <si>
    <t>2-Eje Estratégico:</t>
  </si>
  <si>
    <t>Información, Orientación y Educación en Seguridad Social.</t>
  </si>
  <si>
    <r>
      <t>1-Eje Estratégico:</t>
    </r>
    <r>
      <rPr>
        <sz val="14"/>
        <rFont val="Times New Roman"/>
        <family val="1"/>
      </rPr>
      <t xml:space="preserve"> </t>
    </r>
  </si>
  <si>
    <t>1.1.14-Iniciar actualización  de la plataforma página WEB en coordinación con la OPTIC</t>
  </si>
  <si>
    <t>1.1.4-Contratar  consultoría para evaluación y determinación de necesidades para la  implementación del CRM- DIDA</t>
  </si>
  <si>
    <t>1.2.6-Realizar Informe sobre procesos de compras realizados (compras directas, menores, por comparación de precios y licitaciones</t>
  </si>
  <si>
    <t xml:space="preserve">1.3.6-  Reclutamiento, selección y contratación de nuevo personal para los diferentes departamentos, oficinas provinciales y regionales, a los fines de fortalecer y eficientizar las áreas de trabajo. </t>
  </si>
  <si>
    <t>1.5.7-Elaborar actas de reunión del Comité de Compras y Contrataciones</t>
  </si>
  <si>
    <t>1.1.8. Elaborar informes mensuales de  las asistencias brindadas  por la Sección  de Asistencia Telefónica</t>
  </si>
  <si>
    <t>1.1.7. Elaborar informes mensuales de las asistencias brindadas   por la Sección de Asistencia Personalizada</t>
  </si>
  <si>
    <t>1.4.3.  Realizar reuniones internas para evaluar los casos que se conocerán en las Comisiones Técnicas de Salud</t>
  </si>
  <si>
    <t xml:space="preserve">2.1.4 Presentar propuestas de mejoras,  simplificación de tramites y disminución de burocracia relativas a los procesos del departamento a fin de eficientizar  los servicios y tramitaciones. </t>
  </si>
  <si>
    <t>3.2.3. Coordinar, evaluar y realizar levantamiento de acta de la reunión con la Comisión  Técnica de Traspaso de CCI-Reparto.</t>
  </si>
  <si>
    <t xml:space="preserve">Programa: Comunicación y Promoción </t>
  </si>
  <si>
    <t xml:space="preserve">1.1.8 Concertar con los Centros Tecnológicos Comunitarios (CTC)  la participación  de técnicos de la oficina central y provinciales . </t>
  </si>
  <si>
    <t xml:space="preserve">1.3.4-Realizar operativos de orientación y defensoría en centros de salud públicos y privados </t>
  </si>
  <si>
    <t>1.3.6-Realizar ciclos de conferencias  a grandes grupos de la población (universidades, gremios, jueces y profesionales del área)</t>
  </si>
  <si>
    <t xml:space="preserve">1.3.12-Realizar evento nacional o internacional sobre los avances del SDSS </t>
  </si>
  <si>
    <t xml:space="preserve">2.1 Monitoreo del Sistema Dominicano de Seguridad Social desde el punto de vista de los afiliados para medir la calidad y oportunidad en la entrega de las prestaciones e informaciones a los afiliados </t>
  </si>
  <si>
    <t>2.1.1 Realizar encuestas en los Centros del Primer Nivel de Atención CPNA para medir la calidad y oportunidad en la entrega de prestaciones e informaciones a los afiliados</t>
  </si>
  <si>
    <t>Encuestas</t>
  </si>
  <si>
    <t>2.1.4-   Realizar encuestas en hospitales para medir la calidad y oportunidad en la entrega de prestaciones e informaciones a los afiliados</t>
  </si>
  <si>
    <t xml:space="preserve">2.2-Promover el Sistema Dominicano de la Seguridad Social y difundir los derechos y deberes de los afiliados,  a través del fortalecimiento y firma de acuerdos interinstitucionales con organizaciones de la sociedad civil y  asociaciones empresariales 
</t>
  </si>
  <si>
    <t>1.1.6- Continuar  con el proceso de transformación  Digital institucional</t>
  </si>
  <si>
    <t>1.3.2. Elaborar informe mensual de  las asistencias brindadas por el personal técnico de la Sección de Asistencia en Prestadores de Servicios de Salud.</t>
  </si>
  <si>
    <t>1.4.2.  Elaborar informe mensual de las consultas fr asesorias  médicas brindadas.</t>
  </si>
  <si>
    <t>1.1.5-Presentar el POA y presupuesto 2022 al Ministerio de Trabajo y el CNSS</t>
  </si>
  <si>
    <t>1.1.6-Ajustar el POA 2022 al  presupuesto aprobado.</t>
  </si>
  <si>
    <t xml:space="preserve">1.1.7-Presentar a la Dirección  General el POA 2022 ajustado según el  presupuesto aprobado </t>
  </si>
  <si>
    <t>1.1.8- Remitir POA y presupuesto ajustado 2022  al  Ministerio de Trabajo</t>
  </si>
  <si>
    <t>1.1.9- Coordinar la formulación del PACC  institucional 2022</t>
  </si>
  <si>
    <t>1.1.12-Socializar el POA, Presupuesto y PACC 2022 con encargados departamentales, regionales  y provinciales</t>
  </si>
  <si>
    <t>1.1.10-Ajustar el PACC 2022 al  presupuesto aprobado</t>
  </si>
  <si>
    <t>1.1.11-Presentar a la Dirección General el PACC institucional  2022 ajustado al presupuesto</t>
  </si>
  <si>
    <t xml:space="preserve">1.1.13- Reuniones de socialización interna de PLADES </t>
  </si>
  <si>
    <t>1.1.14- Dar seguimiento y monitorear  la ejecución del POA, presupuesto y PACC  2021.</t>
  </si>
  <si>
    <t>1.1.15-  Elaborar  informe  de la  ejecución del POA, Presupuesto  y PACC 2021 por trimestre.</t>
  </si>
  <si>
    <t>1.2.4. Realizar acciones para el cierre definitivo de los casos en las instancias del sistema</t>
  </si>
  <si>
    <t>1.6.2-Revisión y seguimiento a los acuerdos y convenios internacionales vigentes</t>
  </si>
  <si>
    <t>1.6.1-Participar en eventos internacionales de seguridad social</t>
  </si>
  <si>
    <t>1.6.3-Identificacion de nuevas oportunidades de hacer convenios internacionales.</t>
  </si>
  <si>
    <t>1.6.4-Visita de experiencias a paises con los que tenemos acuerdos y convenios internacionales</t>
  </si>
  <si>
    <t>3.1.2-Realizar encuesta  para medir la satisfacción  ciudadana sobre los servicios  prestados en la institución</t>
  </si>
  <si>
    <t xml:space="preserve">3.1.3- Digitar los formularios de opinión de los usuarios  a través del buzón de sugerencias. </t>
  </si>
  <si>
    <t>3.1.4- Tabular y elaborar informe sobre la valoración de los  servicios  a través de los buzones de sugerencias.</t>
  </si>
  <si>
    <t>3.1.5-Realizar estudios o encuestas para medir el nivel de satisfacción  sobre los servicios prestados en la institución según Carta Compromiso</t>
  </si>
  <si>
    <t>3.1.7-Participar en la formulación del Plan Estratégico del SDSS.</t>
  </si>
  <si>
    <t>3.1.6-Realizar taller para la revisión, actualización y socialización  del Plan Estratégico Institucional 2021-2024</t>
  </si>
  <si>
    <t>1.7.1-Elaborar diseño de la escuela y la oferta curricular</t>
  </si>
  <si>
    <t>1.7.2-Realizar alianzas estratégicas con centros de capacitación nacional e internacional.</t>
  </si>
  <si>
    <t>2. Fortalecer la articulación y coordinación en temas de seguridad social con entidades nacionales públicas,  privados  y organismos internacionales.</t>
  </si>
  <si>
    <t>1.7-Crear la escuela nacional de la seguridad social</t>
  </si>
  <si>
    <t>1.7.3-Poner en funcionamiento la escuela nacional de la seguridad social</t>
  </si>
  <si>
    <t>2. Fortalecer la articulación y coordinación en temas de seguridad social con entidades nacionales públicas,  privadas  y organismos internacionales.</t>
  </si>
  <si>
    <t>Implementada y funcionando escuela Nacional de la Seguridad Social</t>
  </si>
  <si>
    <t>Desarrolladas y fortalecidas las capacidades técnicas de los recursos humanos a través de la capacitación</t>
  </si>
  <si>
    <t>Fortalecidas las competencias de los docentes en temas de seguridad social</t>
  </si>
  <si>
    <t>Carolina Serrata Méndez</t>
  </si>
  <si>
    <t>Directora General</t>
  </si>
  <si>
    <t>INTRODUCCIÓN:</t>
  </si>
  <si>
    <r>
      <t xml:space="preserve">El </t>
    </r>
    <r>
      <rPr>
        <b/>
        <sz val="14"/>
        <rFont val="Arial"/>
        <family val="2"/>
      </rPr>
      <t>Artículo 7</t>
    </r>
    <r>
      <rPr>
        <sz val="14"/>
        <rFont val="Arial"/>
        <family val="2"/>
      </rPr>
      <t xml:space="preserve"> de la Constitución que define a la República Dominicana como un Estado Social y Democrático de Derecho, fundado en el respeto de la dignidad humana, los derechos fundamentales, el trabajo, la soberanía popular y la separación e independencia de los poderes públicos.</t>
    </r>
  </si>
  <si>
    <r>
      <t xml:space="preserve">El </t>
    </r>
    <r>
      <rPr>
        <b/>
        <sz val="14"/>
        <rFont val="Arial"/>
        <family val="2"/>
      </rPr>
      <t>Artículo 6</t>
    </r>
    <r>
      <rPr>
        <sz val="14"/>
        <rFont val="Arial"/>
        <family val="2"/>
      </rPr>
      <t xml:space="preserve">0 de la Constitución, sobre Derecho a la seguridad social. “Toda persona tiene derecho a la seguridad social. El Estado estimulará el desarrollo progresivo de la seguridad social para asegurar el acceso universal a una adecuada protección en la enfermedad, discapacidad, desocupación y la vejez. </t>
    </r>
  </si>
  <si>
    <t>Nota: Alineado con RUTA 2021-2024</t>
  </si>
  <si>
    <t>Ley No. 13-20 de Seguridad Social que modifica el Art. 29 de la Ley 87-01 y atribuye a la DIDA la responsabilidad de:</t>
  </si>
  <si>
    <t>Supuestos</t>
  </si>
  <si>
    <t>Cantidad de actividades de promoción realizadas</t>
  </si>
  <si>
    <t>1.1.16-Registrar en el SIGEF la programación  del presupuesto físico financiero 2021.</t>
  </si>
  <si>
    <t>1.1.17-Realizar informe sobre  la ejecución del presupuesto físico financiero  por trimestre para DIGPRES.</t>
  </si>
  <si>
    <t>1.1.18-  Rendir informe de  ejecución  y evaluación del POA  del primer semestre y del año 2021</t>
  </si>
  <si>
    <t>1.1.19-  Realizar informe de la ejecución del POA  alineado a la ejecución del presupuesto  por trimestre</t>
  </si>
  <si>
    <t>1.1.20- Realizar  taller  de evaluación a la ejecución  del primer semestre POA 2021.</t>
  </si>
  <si>
    <t xml:space="preserve">1.1.21- Hacer informe y dar seguimiento al cumplimiento de los indicadores de Gestión Gubernamental </t>
  </si>
  <si>
    <t xml:space="preserve">1.1.22- Informe semestral del seguimiento  y monitoreo al cumplimiento de los  procedimientos establecidos en todas las dependencia de la DIDA. </t>
  </si>
  <si>
    <t>1.1.23-Revisión de la 2da versión de la Carta Compromiso al Ciudadano con el acompañamiento del MAP</t>
  </si>
  <si>
    <t>1.1.24-Actualizacion de la Estructura Organizacional refrendada por el MAP y actualizaciones de sus direcciones de areas.</t>
  </si>
  <si>
    <t>1.1.25-Actualizar el Manual de  Organización y Funciones de acuerdo a la nueva estructura organizativa de la institución, refrendada por el MAP</t>
  </si>
  <si>
    <t xml:space="preserve">1.1.26-Actualización de la Escala Salarial refrendada por el MAP acorde con la nueva estructura organizacional aprobada. </t>
  </si>
  <si>
    <t xml:space="preserve">1.1.27-  Revisión y actualización  de manuales existentes </t>
  </si>
  <si>
    <t>1.1.28- Seguimiento al cumplimiento de los indicadores de  la segunda versión de la  Carta Compromiso al Ciudadano en el marco del SISMAP</t>
  </si>
  <si>
    <t>1.1.29-Seguimiento a la aprobación de la nueva estructura organizacional por parte del MAP</t>
  </si>
  <si>
    <t xml:space="preserve">1.1.30-Realizar la autoevaluación institucional utilizando la metodología CAF </t>
  </si>
  <si>
    <t xml:space="preserve">1.1.31-Realizar el plan de mejora CAF de acuerdo a los resultados de la autoevaluación  institucional  </t>
  </si>
  <si>
    <t>1.1.32-Dar seguimiento para que se cumpla el plan de mejora de la NOBACI  y el CAF</t>
  </si>
  <si>
    <t>1.1.33-Entrega de informe estadístico mensual al RAI para subir a la página de transparencia</t>
  </si>
  <si>
    <r>
      <t xml:space="preserve">Misión: </t>
    </r>
    <r>
      <rPr>
        <sz val="14"/>
        <rFont val="Times New Roman"/>
        <family val="1"/>
      </rPr>
      <t xml:space="preserve">Resguardar el derecho de las personas a la seguridad social en todas las etapas de la vida, a través de la promoción, información, educación, monitoreo, ejerciendo la orientación y defensa de los afiliados al Sistema Dominicano de Seguridad Social. </t>
    </r>
  </si>
  <si>
    <r>
      <rPr>
        <b/>
        <sz val="14"/>
        <rFont val="Times New Roman"/>
        <family val="1"/>
      </rPr>
      <t xml:space="preserve">Visión: </t>
    </r>
    <r>
      <rPr>
        <sz val="14"/>
        <rFont val="Times New Roman"/>
        <family val="1"/>
      </rPr>
      <t xml:space="preserve">Ser la entidad referente en el desarrollo de un modelo integral de atención ciudadana, cultura y educación en seguridad social, para el reconocimiento, acceso al derecho universal y constitucional de la población dominicana a la seguridad social. </t>
    </r>
  </si>
  <si>
    <t xml:space="preserve">      DIRECCION DE PLANIFICACION Y DESARROLLO</t>
  </si>
  <si>
    <t>Población capacitada en temas de seguridad social</t>
  </si>
  <si>
    <t>1.3.17-Desarrollar actividades acorde con la responsabilidad social institucional.</t>
  </si>
  <si>
    <t>1.3.18-Proveer de uniforme al personal de la institución .</t>
  </si>
  <si>
    <t>1.3.19-Realizar encuentro con los hijos de los empleados</t>
  </si>
  <si>
    <t xml:space="preserve">1.3.20- Realizar actividades de socialización y compenetración del personal en fechas especiales (San Valentin, dia internacional de la mujer, dia de las secretarias, dia de las madres, dia de los padres). </t>
  </si>
  <si>
    <t>1.3.21- Contratación de un Plan Complementario de salud para todo el personal</t>
  </si>
  <si>
    <t>1.3.22-Realizar encuentro celebración 19 aniversario de la DIDA</t>
  </si>
  <si>
    <t>1.3.23-Revisar y actualizar el Manual de Cargos acorde con la nueva estructura  organizacional</t>
  </si>
  <si>
    <t>1.4.8-Elaborar matriz sobre  revisión  de preventivos, compromisos, devengados,  libramientos,  nóminas y acciones de personal.</t>
  </si>
  <si>
    <t>1.8-Servicio de apoyo interno</t>
  </si>
  <si>
    <t>1.8.1-  Fortalecimiento  de la comunicación telefónica.</t>
  </si>
  <si>
    <t>1.8.2-Pago de energía eléctrica de la oficina central y  provinciales</t>
  </si>
  <si>
    <t xml:space="preserve">1.8.3-Pago de alquiler  de locales de  oficinas provinciales en operación y parqueos para empleados. </t>
  </si>
  <si>
    <t>1.2.10- Contratar consultoria externa para diseñar  el sistema unificado de servicios, quejas, reclamaciones y denuncias del SDSS alineado al modelo de servicios</t>
  </si>
  <si>
    <t xml:space="preserve">El Ministerio de Trabajo, el Ministerio de la  Presidencia, el CNSS, los afiliados al Sistema Dominicano de la Seguridad Social y el público en general, están informados sobre el desempeño logrado por la DIDA en el año 2021. </t>
  </si>
  <si>
    <t>Fortalecidos los mecanismos de monitoreo del SDSS en base a estudios realizados desde el punto de vista de los afiliados, conforme a lo establecido en la ley 13-20.</t>
  </si>
  <si>
    <t>Cientos de empresas  afiliadas al SDSS reciben asistencias y conocen sobre la forma de acceso a los beneficios que otorga  la Ley 13-20 y la 87-01.</t>
  </si>
  <si>
    <t>Miles de afiliados al SDSS reciben orientaciones sobre la forma de acceso a los beneficios que otorga  la Ley 13-20 y 87-01.</t>
  </si>
  <si>
    <t>82% de quejas y reclamaciones resueltas</t>
  </si>
  <si>
    <r>
      <t xml:space="preserve">El objetivo específico 2.2.1 de la END 2030 que propone </t>
    </r>
    <r>
      <rPr>
        <i/>
        <sz val="14"/>
        <color indexed="8"/>
        <rFont val="Arial"/>
        <family val="2"/>
      </rPr>
      <t>." Garantizar el derecho de la población al acceso a un modelo de atención integral, con calidad y calidez, que privilegie la promoción de la salud y la prevención de la enfermedad, mediante la consolidación  del Sistema Nacional de Salud", y su línea de acción 2.2.1.12 que dice "Asegurar a la población la provisión efectiva de información  en torno a su derecho a la salud  y a la seguridad social en salud, tomando en cuenta las necesidades  de los distintos grupos poblacionales, ciclos de vida y un enfoque preventivo".</t>
    </r>
  </si>
  <si>
    <r>
      <t>El objetivo específico 2.2.2 de la END 2030 que propone "</t>
    </r>
    <r>
      <rPr>
        <i/>
        <sz val="14"/>
        <color indexed="8"/>
        <rFont val="Arial"/>
        <family val="2"/>
      </rPr>
      <t xml:space="preserve">Universalizar el aseguramiento en salud para garantizar el acceso a servicios de salud y reducir el gasto de bolsillo", y su línea de acción 2.2.2.4., que propone "Desarrollar, con participación y veeduría de la población, un sistema de monitoreo y evaluación de la calidad de los servicios de salud de las prestadoras públicas y privadas."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</si>
</sst>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79" formatCode="_-* #,##0.00\ _€_-;\-* #,##0.00\ _€_-;_-* &quot;-&quot;??\ _€_-;_-@_-"/>
    <numFmt numFmtId="203" formatCode="_(* #,##0_);_(* \(#,##0\);_(* &quot;-&quot;??_);_(@_)"/>
  </numFmts>
  <fonts count="63" x14ac:knownFonts="1">
    <font>
      <sz val="10"/>
      <name val="Arial"/>
    </font>
    <font>
      <sz val="10"/>
      <name val="Arial"/>
    </font>
    <font>
      <sz val="10"/>
      <name val="Times New Roman"/>
      <family val="1"/>
    </font>
    <font>
      <sz val="8"/>
      <name val="Arial"/>
      <family val="2"/>
    </font>
    <font>
      <b/>
      <sz val="10"/>
      <name val="Times New Roman"/>
      <family val="1"/>
    </font>
    <font>
      <sz val="10"/>
      <name val="Arial"/>
      <family val="2"/>
    </font>
    <font>
      <b/>
      <sz val="12"/>
      <name val="Arial"/>
      <family val="2"/>
    </font>
    <font>
      <sz val="10"/>
      <name val="Arial"/>
      <family val="2"/>
    </font>
    <font>
      <b/>
      <sz val="12"/>
      <name val="Times New Roman"/>
      <family val="1"/>
    </font>
    <font>
      <sz val="12"/>
      <name val="Times New Roman"/>
      <family val="1"/>
    </font>
    <font>
      <b/>
      <sz val="10"/>
      <name val="Arial"/>
      <family val="2"/>
    </font>
    <font>
      <b/>
      <sz val="10"/>
      <color indexed="10"/>
      <name val="Times New Roman"/>
      <family val="1"/>
    </font>
    <font>
      <sz val="14"/>
      <name val="Arial"/>
      <family val="2"/>
    </font>
    <font>
      <sz val="16"/>
      <name val="Arial"/>
      <family val="2"/>
    </font>
    <font>
      <b/>
      <sz val="20"/>
      <name val="Times New Roman"/>
      <family val="1"/>
    </font>
    <font>
      <sz val="11"/>
      <name val="Calibri"/>
      <family val="2"/>
    </font>
    <font>
      <b/>
      <sz val="16"/>
      <name val="Arial"/>
      <family val="2"/>
    </font>
    <font>
      <sz val="16"/>
      <name val="Arial Black"/>
      <family val="2"/>
    </font>
    <font>
      <sz val="10"/>
      <name val="Arial Black"/>
      <family val="2"/>
    </font>
    <font>
      <b/>
      <sz val="9"/>
      <name val="Times New Roman"/>
      <family val="1"/>
    </font>
    <font>
      <sz val="9"/>
      <name val="Times New Roman"/>
      <family val="1"/>
    </font>
    <font>
      <sz val="10"/>
      <color indexed="8"/>
      <name val="Times New Roman"/>
      <family val="1"/>
    </font>
    <font>
      <b/>
      <sz val="10"/>
      <color indexed="8"/>
      <name val="Times New Roman"/>
      <family val="1"/>
    </font>
    <font>
      <sz val="10"/>
      <color indexed="10"/>
      <name val="Times New Roman"/>
      <family val="1"/>
    </font>
    <font>
      <b/>
      <sz val="10"/>
      <color indexed="8"/>
      <name val="Times New Roman"/>
      <family val="1"/>
    </font>
    <font>
      <sz val="10"/>
      <name val="Arial"/>
      <family val="2"/>
    </font>
    <font>
      <sz val="8"/>
      <name val="Arial"/>
      <family val="2"/>
    </font>
    <font>
      <b/>
      <sz val="14"/>
      <name val="Arial"/>
      <family val="2"/>
    </font>
    <font>
      <b/>
      <sz val="12"/>
      <color indexed="10"/>
      <name val="Times New Roman"/>
      <family val="1"/>
    </font>
    <font>
      <b/>
      <sz val="14"/>
      <name val="Times New Roman"/>
      <family val="1"/>
    </font>
    <font>
      <sz val="14"/>
      <name val="Times New Roman"/>
      <family val="1"/>
    </font>
    <font>
      <b/>
      <sz val="11"/>
      <name val="Arial"/>
      <family val="2"/>
    </font>
    <font>
      <b/>
      <sz val="11"/>
      <name val="Times New Roman"/>
      <family val="1"/>
    </font>
    <font>
      <sz val="12"/>
      <color indexed="10"/>
      <name val="Times New Roman"/>
      <family val="1"/>
    </font>
    <font>
      <b/>
      <sz val="12"/>
      <color indexed="8"/>
      <name val="Times New Roman"/>
      <family val="1"/>
    </font>
    <font>
      <sz val="12"/>
      <name val="Arial"/>
      <family val="2"/>
    </font>
    <font>
      <b/>
      <sz val="18"/>
      <name val="Times New Roman"/>
      <family val="1"/>
    </font>
    <font>
      <i/>
      <sz val="14"/>
      <color indexed="8"/>
      <name val="Arial"/>
      <family val="2"/>
    </font>
    <font>
      <b/>
      <sz val="10"/>
      <color rgb="FFFF0000"/>
      <name val="Times New Roman"/>
      <family val="1"/>
    </font>
    <font>
      <sz val="10"/>
      <color rgb="FFFFC000"/>
      <name val="Arial"/>
      <family val="2"/>
    </font>
    <font>
      <b/>
      <sz val="12"/>
      <color rgb="FFFFC000"/>
      <name val="Times New Roman"/>
      <family val="1"/>
    </font>
    <font>
      <b/>
      <sz val="12"/>
      <color rgb="FFFF0000"/>
      <name val="Times New Roman"/>
      <family val="1"/>
    </font>
    <font>
      <sz val="10"/>
      <color rgb="FFFFC000"/>
      <name val="Times New Roman"/>
      <family val="1"/>
    </font>
    <font>
      <sz val="10"/>
      <color rgb="FFFF0000"/>
      <name val="Times New Roman"/>
      <family val="1"/>
    </font>
    <font>
      <b/>
      <sz val="10"/>
      <color rgb="FFFF0000"/>
      <name val="Arial"/>
      <family val="2"/>
    </font>
    <font>
      <sz val="12"/>
      <color rgb="FFFF0000"/>
      <name val="Times New Roman"/>
      <family val="1"/>
    </font>
    <font>
      <sz val="9"/>
      <color rgb="FFFFC000"/>
      <name val="Times New Roman"/>
      <family val="1"/>
    </font>
    <font>
      <sz val="12"/>
      <color rgb="FF00B050"/>
      <name val="Times New Roman"/>
      <family val="1"/>
    </font>
    <font>
      <sz val="12"/>
      <color theme="1"/>
      <name val="Times New Roman"/>
      <family val="1"/>
    </font>
    <font>
      <b/>
      <sz val="12"/>
      <color theme="1"/>
      <name val="Times New Roman"/>
      <family val="1"/>
    </font>
    <font>
      <sz val="12"/>
      <color rgb="FFFFC000"/>
      <name val="Times New Roman"/>
      <family val="1"/>
    </font>
    <font>
      <sz val="10"/>
      <color rgb="FFFF0000"/>
      <name val="Arial"/>
      <family val="2"/>
    </font>
    <font>
      <b/>
      <sz val="12"/>
      <color theme="0"/>
      <name val="Arial"/>
      <family val="2"/>
    </font>
    <font>
      <b/>
      <sz val="18"/>
      <color rgb="FF002060"/>
      <name val="Times New Roman"/>
      <family val="1"/>
    </font>
    <font>
      <sz val="18"/>
      <color rgb="FF002060"/>
      <name val="Brush Script MT"/>
      <family val="4"/>
    </font>
    <font>
      <b/>
      <sz val="10"/>
      <color rgb="FF002060"/>
      <name val="Arial"/>
      <family val="2"/>
    </font>
    <font>
      <b/>
      <sz val="20"/>
      <color rgb="FF002060"/>
      <name val="Arial Black"/>
      <family val="2"/>
    </font>
    <font>
      <b/>
      <sz val="22"/>
      <color rgb="FF002060"/>
      <name val="Arial Black"/>
      <family val="2"/>
    </font>
    <font>
      <b/>
      <sz val="16"/>
      <color rgb="FF002060"/>
      <name val="Arial Black"/>
      <family val="2"/>
    </font>
    <font>
      <b/>
      <sz val="16"/>
      <color rgb="FF002060"/>
      <name val="Arial"/>
      <family val="2"/>
    </font>
    <font>
      <sz val="14"/>
      <color theme="1"/>
      <name val="Arial"/>
      <family val="2"/>
    </font>
    <font>
      <i/>
      <sz val="14"/>
      <color theme="1"/>
      <name val="Arial"/>
      <family val="2"/>
    </font>
    <font>
      <b/>
      <sz val="14"/>
      <color theme="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FF0000"/>
        <bgColor indexed="64"/>
      </patternFill>
    </fill>
    <fill>
      <patternFill patternType="solid">
        <fgColor rgb="FF002060"/>
        <bgColor indexed="64"/>
      </patternFill>
    </fill>
  </fills>
  <borders count="74">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8"/>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style="thin">
        <color theme="0"/>
      </left>
      <right style="thin">
        <color theme="0"/>
      </right>
      <top style="medium">
        <color theme="1"/>
      </top>
      <bottom style="medium">
        <color theme="1"/>
      </bottom>
      <diagonal/>
    </border>
    <border>
      <left style="thin">
        <color theme="0"/>
      </left>
      <right style="medium">
        <color theme="1"/>
      </right>
      <top style="medium">
        <color theme="1"/>
      </top>
      <bottom style="medium">
        <color theme="1"/>
      </bottom>
      <diagonal/>
    </border>
    <border>
      <left/>
      <right/>
      <top/>
      <bottom style="thin">
        <color rgb="FFFF0000"/>
      </bottom>
      <diagonal/>
    </border>
    <border>
      <left/>
      <right style="medium">
        <color rgb="FF002060"/>
      </right>
      <top/>
      <bottom style="thin">
        <color rgb="FFFF0000"/>
      </bottom>
      <diagonal/>
    </border>
    <border>
      <left/>
      <right/>
      <top/>
      <bottom style="medium">
        <color rgb="FF002060"/>
      </bottom>
      <diagonal/>
    </border>
    <border>
      <left/>
      <right style="medium">
        <color rgb="FF002060"/>
      </right>
      <top/>
      <bottom style="medium">
        <color rgb="FF002060"/>
      </bottom>
      <diagonal/>
    </border>
  </borders>
  <cellStyleXfs count="9">
    <xf numFmtId="0" fontId="0" fillId="0" borderId="0"/>
    <xf numFmtId="43" fontId="1" fillId="0" borderId="0" applyFont="0" applyFill="0" applyBorder="0" applyAlignment="0" applyProtection="0"/>
    <xf numFmtId="43" fontId="5" fillId="0" borderId="0" applyFont="0" applyFill="0" applyBorder="0" applyAlignment="0" applyProtection="0"/>
    <xf numFmtId="179" fontId="5" fillId="0" borderId="0" applyFont="0" applyFill="0" applyBorder="0" applyAlignment="0" applyProtection="0"/>
    <xf numFmtId="179" fontId="25" fillId="0" borderId="0" applyFont="0" applyFill="0" applyBorder="0" applyAlignment="0" applyProtection="0"/>
    <xf numFmtId="0" fontId="7" fillId="0" borderId="0"/>
    <xf numFmtId="0" fontId="5" fillId="0" borderId="0"/>
    <xf numFmtId="0" fontId="5" fillId="0" borderId="0"/>
    <xf numFmtId="9" fontId="1" fillId="0" borderId="0" applyFont="0" applyFill="0" applyBorder="0" applyAlignment="0" applyProtection="0"/>
  </cellStyleXfs>
  <cellXfs count="799">
    <xf numFmtId="0" fontId="0" fillId="0" borderId="0" xfId="0"/>
    <xf numFmtId="0" fontId="0" fillId="0" borderId="0" xfId="0" applyAlignment="1"/>
    <xf numFmtId="0" fontId="8" fillId="0" borderId="1" xfId="0" applyFont="1" applyBorder="1" applyAlignment="1">
      <alignment horizontal="justify" vertical="justify"/>
    </xf>
    <xf numFmtId="0" fontId="2" fillId="0" borderId="0" xfId="0" applyFont="1" applyFill="1" applyBorder="1" applyAlignment="1">
      <alignment horizontal="justify" vertical="justify"/>
    </xf>
    <xf numFmtId="0" fontId="0" fillId="0" borderId="0" xfId="0" applyAlignment="1">
      <alignment horizontal="left"/>
    </xf>
    <xf numFmtId="0" fontId="8" fillId="0" borderId="1" xfId="0" applyFont="1" applyFill="1" applyBorder="1" applyAlignment="1">
      <alignment horizontal="justify" vertical="justify"/>
    </xf>
    <xf numFmtId="0" fontId="5" fillId="0" borderId="0" xfId="0" applyFont="1"/>
    <xf numFmtId="0" fontId="4" fillId="0" borderId="1" xfId="0" applyFont="1" applyBorder="1" applyAlignment="1">
      <alignment horizontal="justify" vertical="justify"/>
    </xf>
    <xf numFmtId="0" fontId="8" fillId="0" borderId="0" xfId="0" applyFont="1" applyFill="1" applyBorder="1" applyAlignment="1"/>
    <xf numFmtId="0" fontId="8" fillId="0" borderId="0" xfId="0" applyFont="1" applyAlignment="1"/>
    <xf numFmtId="0" fontId="8" fillId="0" borderId="0" xfId="0" applyFont="1" applyFill="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justify" vertical="top"/>
    </xf>
    <xf numFmtId="0" fontId="0" fillId="0" borderId="0" xfId="0" applyAlignment="1">
      <alignment horizontal="center" vertical="center"/>
    </xf>
    <xf numFmtId="0" fontId="0" fillId="0" borderId="0" xfId="0" applyBorder="1"/>
    <xf numFmtId="0" fontId="9" fillId="0" borderId="1" xfId="0" applyFont="1" applyFill="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justify" vertical="center"/>
    </xf>
    <xf numFmtId="0" fontId="9" fillId="0" borderId="1" xfId="0" applyFont="1" applyBorder="1"/>
    <xf numFmtId="0" fontId="9" fillId="0" borderId="1" xfId="0" applyFont="1" applyFill="1" applyBorder="1" applyAlignment="1">
      <alignment horizontal="justify" vertical="justify"/>
    </xf>
    <xf numFmtId="0" fontId="5" fillId="0" borderId="0" xfId="7"/>
    <xf numFmtId="0" fontId="5" fillId="0" borderId="0" xfId="7" applyFont="1"/>
    <xf numFmtId="0" fontId="18" fillId="0" borderId="0" xfId="7" applyFont="1"/>
    <xf numFmtId="0" fontId="5" fillId="0" borderId="1" xfId="0" applyFont="1" applyBorder="1"/>
    <xf numFmtId="4" fontId="0" fillId="0" borderId="0" xfId="0" applyNumberFormat="1"/>
    <xf numFmtId="0" fontId="2" fillId="0" borderId="1" xfId="0" applyFont="1" applyFill="1" applyBorder="1" applyAlignment="1">
      <alignment horizontal="center" vertical="center"/>
    </xf>
    <xf numFmtId="0" fontId="8" fillId="0" borderId="3" xfId="0" applyFont="1" applyBorder="1" applyAlignment="1">
      <alignment horizontal="justify" vertical="justify"/>
    </xf>
    <xf numFmtId="0" fontId="4" fillId="0" borderId="4" xfId="0" applyFont="1" applyBorder="1" applyAlignment="1">
      <alignment horizontal="justify" vertical="top"/>
    </xf>
    <xf numFmtId="0" fontId="2"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1" xfId="0" applyFont="1" applyFill="1" applyBorder="1" applyAlignment="1">
      <alignment horizontal="justify" vertical="top"/>
    </xf>
    <xf numFmtId="0" fontId="4" fillId="0" borderId="4" xfId="0" applyFont="1" applyBorder="1" applyAlignment="1">
      <alignment horizontal="justify" vertical="justify"/>
    </xf>
    <xf numFmtId="0" fontId="4" fillId="0" borderId="6" xfId="0" applyFont="1" applyBorder="1" applyAlignment="1">
      <alignment horizontal="justify" vertical="justify"/>
    </xf>
    <xf numFmtId="0" fontId="4" fillId="0" borderId="4" xfId="0" applyFont="1" applyFill="1" applyBorder="1" applyAlignment="1">
      <alignment horizontal="justify" vertical="top"/>
    </xf>
    <xf numFmtId="0" fontId="2" fillId="0" borderId="1" xfId="0" applyFont="1" applyBorder="1" applyAlignment="1">
      <alignment horizontal="justify" vertical="justify"/>
    </xf>
    <xf numFmtId="0" fontId="4" fillId="0" borderId="1" xfId="0" applyFont="1" applyFill="1" applyBorder="1" applyAlignment="1">
      <alignment horizontal="justify" vertical="top"/>
    </xf>
    <xf numFmtId="0" fontId="4" fillId="0" borderId="1" xfId="0" applyFont="1" applyFill="1" applyBorder="1" applyAlignment="1">
      <alignment horizontal="justify" vertical="justify"/>
    </xf>
    <xf numFmtId="0" fontId="4" fillId="0" borderId="1" xfId="0" applyFont="1" applyBorder="1" applyAlignment="1">
      <alignment horizontal="justify" vertical="top"/>
    </xf>
    <xf numFmtId="0" fontId="4" fillId="0" borderId="1" xfId="0" applyFont="1" applyFill="1" applyBorder="1" applyAlignment="1">
      <alignment horizontal="justify"/>
    </xf>
    <xf numFmtId="0" fontId="2" fillId="0" borderId="1" xfId="0" applyFont="1" applyFill="1" applyBorder="1" applyAlignment="1">
      <alignment vertical="top" wrapText="1"/>
    </xf>
    <xf numFmtId="0" fontId="2" fillId="0" borderId="1" xfId="0" applyFont="1" applyBorder="1" applyAlignment="1">
      <alignment horizontal="justify" vertical="top"/>
    </xf>
    <xf numFmtId="3" fontId="2" fillId="0" borderId="1" xfId="0" applyNumberFormat="1" applyFont="1" applyFill="1" applyBorder="1" applyAlignment="1">
      <alignment horizontal="center" vertical="center"/>
    </xf>
    <xf numFmtId="0" fontId="4" fillId="0" borderId="7" xfId="0" applyFont="1" applyBorder="1" applyAlignment="1">
      <alignment horizontal="justify" vertical="justify"/>
    </xf>
    <xf numFmtId="0" fontId="4" fillId="0" borderId="8" xfId="0" applyFont="1" applyBorder="1" applyAlignment="1">
      <alignment horizontal="justify" vertical="justify"/>
    </xf>
    <xf numFmtId="0" fontId="8" fillId="0" borderId="3" xfId="0" applyFont="1" applyFill="1" applyBorder="1" applyAlignment="1">
      <alignment horizontal="justify" vertical="justify"/>
    </xf>
    <xf numFmtId="0" fontId="0" fillId="0" borderId="0" xfId="0" applyAlignment="1">
      <alignment horizontal="center"/>
    </xf>
    <xf numFmtId="0" fontId="4" fillId="0" borderId="6" xfId="0" applyFont="1" applyFill="1" applyBorder="1" applyAlignment="1">
      <alignment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Fill="1" applyBorder="1" applyAlignment="1">
      <alignment horizontal="justify"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2" xfId="0" applyFont="1" applyFill="1" applyBorder="1" applyAlignment="1">
      <alignment horizontal="justify" vertical="top" wrapText="1"/>
    </xf>
    <xf numFmtId="0" fontId="22" fillId="0" borderId="2" xfId="0" applyFont="1" applyFill="1" applyBorder="1" applyAlignment="1">
      <alignment horizontal="justify" vertical="justify"/>
    </xf>
    <xf numFmtId="0" fontId="21" fillId="0" borderId="2" xfId="0" applyFont="1" applyBorder="1" applyAlignment="1">
      <alignment horizontal="center" vertical="top" wrapText="1"/>
    </xf>
    <xf numFmtId="3" fontId="2" fillId="0" borderId="2" xfId="0" applyNumberFormat="1" applyFont="1" applyFill="1" applyBorder="1" applyAlignment="1">
      <alignment horizontal="center" vertical="center"/>
    </xf>
    <xf numFmtId="0" fontId="2" fillId="0" borderId="2" xfId="0" applyFont="1" applyBorder="1" applyAlignment="1">
      <alignment horizontal="justify" vertical="top"/>
    </xf>
    <xf numFmtId="0" fontId="5" fillId="0" borderId="1" xfId="0" applyFont="1" applyFill="1" applyBorder="1"/>
    <xf numFmtId="0" fontId="2" fillId="0" borderId="1" xfId="0" applyFont="1" applyBorder="1" applyAlignment="1">
      <alignment horizontal="justify"/>
    </xf>
    <xf numFmtId="0" fontId="4" fillId="0" borderId="1" xfId="0" applyFont="1" applyFill="1" applyBorder="1" applyAlignment="1">
      <alignment horizontal="justify" vertical="center"/>
    </xf>
    <xf numFmtId="0" fontId="4" fillId="2" borderId="1" xfId="0" applyFont="1" applyFill="1" applyBorder="1" applyAlignment="1">
      <alignment horizontal="center" vertical="center" wrapText="1"/>
    </xf>
    <xf numFmtId="203" fontId="11" fillId="0" borderId="1" xfId="0" applyNumberFormat="1" applyFont="1" applyBorder="1" applyAlignment="1">
      <alignment horizontal="justify" vertical="justify"/>
    </xf>
    <xf numFmtId="0" fontId="8" fillId="0" borderId="0" xfId="0" applyFont="1" applyFill="1" applyAlignment="1">
      <alignment horizontal="justify"/>
    </xf>
    <xf numFmtId="0" fontId="28" fillId="0" borderId="1" xfId="0" applyFont="1" applyBorder="1" applyAlignment="1">
      <alignment horizontal="justify" vertical="justify"/>
    </xf>
    <xf numFmtId="0" fontId="12" fillId="0" borderId="0" xfId="0" applyFont="1"/>
    <xf numFmtId="0" fontId="12" fillId="0" borderId="0" xfId="0" applyFont="1" applyAlignment="1">
      <alignment horizontal="left" indent="1"/>
    </xf>
    <xf numFmtId="0" fontId="0" fillId="0" borderId="0" xfId="0" applyFill="1"/>
    <xf numFmtId="0" fontId="9" fillId="0" borderId="4" xfId="0" applyFont="1" applyFill="1" applyBorder="1" applyAlignment="1">
      <alignment horizontal="center" vertical="center"/>
    </xf>
    <xf numFmtId="0" fontId="9" fillId="0" borderId="1" xfId="0" applyFont="1" applyFill="1" applyBorder="1" applyAlignment="1">
      <alignment horizontal="center" vertical="justify"/>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6" xfId="0" applyFont="1" applyFill="1" applyBorder="1" applyAlignment="1">
      <alignment horizontal="center" vertical="center"/>
    </xf>
    <xf numFmtId="4" fontId="8" fillId="0" borderId="1" xfId="0" applyNumberFormat="1" applyFont="1" applyBorder="1" applyAlignment="1">
      <alignment horizontal="justify" vertical="justify"/>
    </xf>
    <xf numFmtId="0" fontId="9" fillId="0" borderId="17"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4" fontId="9"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top"/>
    </xf>
    <xf numFmtId="0" fontId="8" fillId="0" borderId="4" xfId="0" applyFont="1" applyBorder="1" applyAlignment="1">
      <alignment horizontal="justify" vertical="top"/>
    </xf>
    <xf numFmtId="4" fontId="9" fillId="0" borderId="4" xfId="2" applyNumberFormat="1" applyFont="1" applyFill="1" applyBorder="1" applyAlignment="1">
      <alignment horizontal="center" vertical="center" wrapText="1"/>
    </xf>
    <xf numFmtId="4" fontId="9" fillId="0" borderId="1" xfId="2" applyNumberFormat="1" applyFont="1" applyFill="1" applyBorder="1" applyAlignment="1">
      <alignment horizontal="center" vertical="center" wrapText="1"/>
    </xf>
    <xf numFmtId="0" fontId="8" fillId="0" borderId="1" xfId="0" applyFont="1" applyFill="1" applyBorder="1" applyAlignment="1">
      <alignment horizontal="justify" vertical="top" wrapText="1"/>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4" fontId="8" fillId="0" borderId="1" xfId="2" applyNumberFormat="1" applyFont="1" applyFill="1" applyBorder="1" applyAlignment="1">
      <alignment horizontal="right"/>
    </xf>
    <xf numFmtId="0" fontId="9" fillId="0" borderId="1" xfId="0" applyFont="1" applyBorder="1" applyAlignment="1">
      <alignment horizontal="center" wrapText="1"/>
    </xf>
    <xf numFmtId="0" fontId="5" fillId="0" borderId="0" xfId="0" applyFont="1" applyFill="1"/>
    <xf numFmtId="0" fontId="0" fillId="0" borderId="0" xfId="0" applyFill="1" applyAlignment="1">
      <alignment horizontal="left"/>
    </xf>
    <xf numFmtId="0" fontId="10" fillId="0" borderId="0" xfId="0" applyFont="1" applyFill="1"/>
    <xf numFmtId="0" fontId="0" fillId="0" borderId="0" xfId="0" applyFill="1" applyAlignment="1">
      <alignment horizontal="center"/>
    </xf>
    <xf numFmtId="0" fontId="10" fillId="0" borderId="0" xfId="0" applyFont="1" applyFill="1" applyAlignment="1">
      <alignment vertical="justify"/>
    </xf>
    <xf numFmtId="0" fontId="9" fillId="0" borderId="0" xfId="0" applyFont="1" applyFill="1" applyBorder="1" applyAlignment="1">
      <alignment horizontal="justify" vertical="justify"/>
    </xf>
    <xf numFmtId="0" fontId="8" fillId="3" borderId="1" xfId="0" applyFont="1" applyFill="1" applyBorder="1" applyAlignment="1">
      <alignment horizontal="justify" vertical="top"/>
    </xf>
    <xf numFmtId="0" fontId="8" fillId="3" borderId="1" xfId="0" applyFont="1" applyFill="1" applyBorder="1" applyAlignment="1">
      <alignment horizontal="justify" vertical="justify"/>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justify"/>
    </xf>
    <xf numFmtId="0" fontId="9" fillId="3" borderId="1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6" xfId="0" applyFont="1" applyFill="1" applyBorder="1" applyAlignment="1">
      <alignment horizontal="center" vertical="center"/>
    </xf>
    <xf numFmtId="0" fontId="4" fillId="3" borderId="4" xfId="0" applyFont="1" applyFill="1" applyBorder="1" applyAlignment="1">
      <alignment horizontal="justify" vertical="top"/>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16" xfId="0" applyFont="1" applyFill="1" applyBorder="1" applyAlignment="1">
      <alignment horizontal="center" vertical="center"/>
    </xf>
    <xf numFmtId="0" fontId="19" fillId="3" borderId="1" xfId="0" applyFont="1" applyFill="1" applyBorder="1" applyAlignment="1">
      <alignment horizontal="center" vertical="center"/>
    </xf>
    <xf numFmtId="0" fontId="0" fillId="3" borderId="0" xfId="0" applyFill="1"/>
    <xf numFmtId="3" fontId="2" fillId="3" borderId="1"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4" xfId="0" applyFont="1" applyFill="1" applyBorder="1" applyAlignment="1">
      <alignment horizontal="justify" vertical="justify"/>
    </xf>
    <xf numFmtId="0" fontId="4" fillId="3" borderId="5"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 xfId="0" applyFont="1" applyFill="1" applyBorder="1" applyAlignment="1">
      <alignment horizontal="center" vertical="center"/>
    </xf>
    <xf numFmtId="0" fontId="38" fillId="0" borderId="4" xfId="0" applyFont="1" applyBorder="1" applyAlignment="1">
      <alignment horizontal="justify" vertical="top"/>
    </xf>
    <xf numFmtId="0" fontId="12" fillId="0" borderId="0" xfId="0" applyFont="1" applyAlignment="1"/>
    <xf numFmtId="0" fontId="29" fillId="0" borderId="0" xfId="7" applyFont="1" applyAlignment="1">
      <alignment horizontal="justify"/>
    </xf>
    <xf numFmtId="0" fontId="30" fillId="0" borderId="0" xfId="7" applyFont="1" applyAlignment="1">
      <alignment horizontal="justify"/>
    </xf>
    <xf numFmtId="0" fontId="8" fillId="4" borderId="22" xfId="0" applyFont="1" applyFill="1" applyBorder="1" applyAlignment="1">
      <alignment horizontal="center" vertical="justify"/>
    </xf>
    <xf numFmtId="0" fontId="20" fillId="4" borderId="23" xfId="0" applyFont="1" applyFill="1" applyBorder="1" applyAlignment="1">
      <alignment vertical="justify"/>
    </xf>
    <xf numFmtId="0" fontId="20" fillId="4" borderId="24" xfId="0" applyFont="1" applyFill="1" applyBorder="1" applyAlignment="1">
      <alignment vertical="justify"/>
    </xf>
    <xf numFmtId="0" fontId="20" fillId="4" borderId="25" xfId="0" applyFont="1" applyFill="1" applyBorder="1" applyAlignment="1">
      <alignment vertical="justify"/>
    </xf>
    <xf numFmtId="0" fontId="20" fillId="4" borderId="22" xfId="0" applyFont="1" applyFill="1" applyBorder="1" applyAlignment="1">
      <alignment vertical="justify"/>
    </xf>
    <xf numFmtId="0" fontId="8" fillId="4" borderId="22" xfId="0" applyFont="1" applyFill="1" applyBorder="1" applyAlignment="1">
      <alignment horizontal="justify" vertical="justify"/>
    </xf>
    <xf numFmtId="0" fontId="2" fillId="4" borderId="26" xfId="0" applyFont="1" applyFill="1" applyBorder="1" applyAlignment="1">
      <alignment horizontal="justify" vertical="justify"/>
    </xf>
    <xf numFmtId="0" fontId="8" fillId="4" borderId="1" xfId="0" applyFont="1" applyFill="1" applyBorder="1" applyAlignment="1">
      <alignment horizontal="center" vertical="justify"/>
    </xf>
    <xf numFmtId="0" fontId="9" fillId="4" borderId="22" xfId="0" applyFont="1" applyFill="1" applyBorder="1" applyAlignment="1">
      <alignment vertical="justify"/>
    </xf>
    <xf numFmtId="0" fontId="9" fillId="4" borderId="23" xfId="0" applyFont="1" applyFill="1" applyBorder="1" applyAlignment="1">
      <alignment vertical="justify"/>
    </xf>
    <xf numFmtId="0" fontId="9" fillId="4" borderId="24" xfId="0" applyFont="1" applyFill="1" applyBorder="1" applyAlignment="1">
      <alignment vertical="justify"/>
    </xf>
    <xf numFmtId="0" fontId="9" fillId="4" borderId="25" xfId="0" applyFont="1" applyFill="1" applyBorder="1" applyAlignment="1">
      <alignment vertical="justify"/>
    </xf>
    <xf numFmtId="0" fontId="4" fillId="4"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203" fontId="0" fillId="0" borderId="0" xfId="0" applyNumberFormat="1" applyFill="1" applyAlignment="1">
      <alignment horizontal="center"/>
    </xf>
    <xf numFmtId="4" fontId="10" fillId="0" borderId="0" xfId="0" applyNumberFormat="1" applyFont="1"/>
    <xf numFmtId="0" fontId="38" fillId="0" borderId="4" xfId="0" applyFont="1" applyBorder="1" applyAlignment="1">
      <alignment horizontal="justify" vertical="justify"/>
    </xf>
    <xf numFmtId="4" fontId="9" fillId="3" borderId="1" xfId="2" applyNumberFormat="1" applyFont="1" applyFill="1" applyBorder="1" applyAlignment="1">
      <alignment horizontal="center" vertical="center"/>
    </xf>
    <xf numFmtId="0" fontId="4" fillId="3" borderId="16" xfId="0" applyFont="1" applyFill="1" applyBorder="1" applyAlignment="1">
      <alignment horizontal="center" vertical="center"/>
    </xf>
    <xf numFmtId="0" fontId="4" fillId="3" borderId="4" xfId="0" applyFont="1" applyFill="1" applyBorder="1" applyAlignment="1">
      <alignment vertical="center"/>
    </xf>
    <xf numFmtId="0" fontId="2" fillId="3" borderId="3" xfId="0" applyFont="1" applyFill="1" applyBorder="1" applyAlignment="1">
      <alignment horizontal="center" vertical="center"/>
    </xf>
    <xf numFmtId="0" fontId="4" fillId="3" borderId="1" xfId="0" applyFont="1" applyFill="1" applyBorder="1" applyAlignment="1">
      <alignment horizontal="justify" vertical="justify"/>
    </xf>
    <xf numFmtId="4" fontId="9" fillId="3" borderId="1" xfId="2" applyNumberFormat="1" applyFont="1" applyFill="1" applyBorder="1" applyAlignment="1">
      <alignment horizontal="center"/>
    </xf>
    <xf numFmtId="0" fontId="2" fillId="3" borderId="7" xfId="0" applyFont="1" applyFill="1" applyBorder="1" applyAlignment="1">
      <alignment horizontal="center" vertical="center"/>
    </xf>
    <xf numFmtId="0" fontId="19" fillId="3" borderId="22" xfId="0" applyFont="1" applyFill="1" applyBorder="1" applyAlignment="1">
      <alignment horizontal="center" vertical="center" wrapText="1"/>
    </xf>
    <xf numFmtId="0" fontId="38" fillId="3" borderId="4" xfId="0" applyFont="1" applyFill="1" applyBorder="1" applyAlignment="1">
      <alignment horizontal="justify" vertical="justify"/>
    </xf>
    <xf numFmtId="0" fontId="8" fillId="3" borderId="28" xfId="0" applyFont="1" applyFill="1" applyBorder="1" applyAlignment="1">
      <alignment horizontal="justify" vertical="top"/>
    </xf>
    <xf numFmtId="0" fontId="8" fillId="3" borderId="4" xfId="0" applyFont="1" applyFill="1" applyBorder="1" applyAlignment="1">
      <alignment horizontal="justify" vertical="center"/>
    </xf>
    <xf numFmtId="3" fontId="4" fillId="5" borderId="22" xfId="2" applyNumberFormat="1" applyFont="1" applyFill="1" applyBorder="1" applyAlignment="1">
      <alignment horizontal="right" vertical="center"/>
    </xf>
    <xf numFmtId="0" fontId="8" fillId="0" borderId="16" xfId="0" applyFont="1" applyBorder="1" applyAlignment="1">
      <alignment horizontal="justify" vertical="justify"/>
    </xf>
    <xf numFmtId="4" fontId="9" fillId="3" borderId="1" xfId="2" applyNumberFormat="1" applyFont="1" applyFill="1" applyBorder="1" applyAlignment="1">
      <alignment horizontal="center" vertical="justify"/>
    </xf>
    <xf numFmtId="0" fontId="39" fillId="0" borderId="0" xfId="0" applyFont="1"/>
    <xf numFmtId="0" fontId="40" fillId="0" borderId="11" xfId="0" applyFont="1" applyFill="1" applyBorder="1" applyAlignment="1">
      <alignment horizontal="justify" vertical="justify"/>
    </xf>
    <xf numFmtId="0" fontId="40" fillId="0" borderId="1" xfId="0" applyFont="1" applyBorder="1" applyAlignment="1">
      <alignment horizontal="justify" vertical="top"/>
    </xf>
    <xf numFmtId="0" fontId="9" fillId="0" borderId="11" xfId="0" applyFont="1" applyBorder="1" applyAlignment="1">
      <alignment horizontal="justify"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2"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7" xfId="0" applyFont="1" applyFill="1" applyBorder="1" applyAlignment="1">
      <alignment horizontal="center" vertical="center"/>
    </xf>
    <xf numFmtId="0" fontId="4" fillId="0" borderId="30"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3" fontId="4" fillId="0" borderId="0" xfId="2" applyNumberFormat="1" applyFont="1" applyFill="1" applyBorder="1" applyAlignment="1">
      <alignment horizontal="right" vertical="center"/>
    </xf>
    <xf numFmtId="0" fontId="9" fillId="3" borderId="4"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4" xfId="0" applyFont="1" applyFill="1" applyBorder="1" applyAlignment="1">
      <alignment horizontal="center" vertical="center"/>
    </xf>
    <xf numFmtId="0" fontId="19" fillId="3" borderId="9"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19" fillId="3" borderId="4" xfId="0" applyFont="1" applyFill="1" applyBorder="1" applyAlignment="1">
      <alignment horizontal="center" vertical="center"/>
    </xf>
    <xf numFmtId="0" fontId="0" fillId="6" borderId="0" xfId="0" applyFill="1"/>
    <xf numFmtId="0" fontId="5" fillId="6" borderId="0" xfId="0" applyFont="1" applyFill="1"/>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2" fillId="3" borderId="4" xfId="0" applyFont="1" applyFill="1" applyBorder="1" applyAlignment="1">
      <alignment horizontal="center" vertical="center"/>
    </xf>
    <xf numFmtId="0" fontId="19" fillId="3" borderId="1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8" fillId="5" borderId="34" xfId="0" applyFont="1" applyFill="1" applyBorder="1" applyAlignment="1">
      <alignment horizontal="left" vertical="justify"/>
    </xf>
    <xf numFmtId="0" fontId="8" fillId="5" borderId="34" xfId="0" applyFont="1" applyFill="1" applyBorder="1" applyAlignment="1">
      <alignment horizontal="justify" vertical="justify"/>
    </xf>
    <xf numFmtId="0" fontId="8" fillId="5" borderId="26" xfId="0" applyFont="1" applyFill="1" applyBorder="1" applyAlignment="1">
      <alignment horizontal="justify" vertical="justify"/>
    </xf>
    <xf numFmtId="0" fontId="8" fillId="5" borderId="24" xfId="0" applyFont="1" applyFill="1" applyBorder="1" applyAlignment="1">
      <alignment horizontal="justify" vertical="justify"/>
    </xf>
    <xf numFmtId="0" fontId="8" fillId="5" borderId="35" xfId="0" applyFont="1" applyFill="1" applyBorder="1" applyAlignment="1">
      <alignment horizontal="justify" vertical="justify"/>
    </xf>
    <xf numFmtId="0" fontId="8" fillId="5" borderId="36" xfId="0" applyFont="1" applyFill="1" applyBorder="1" applyAlignment="1">
      <alignment horizontal="justify" vertical="justify"/>
    </xf>
    <xf numFmtId="0" fontId="8" fillId="5" borderId="23" xfId="0" applyFont="1" applyFill="1" applyBorder="1" applyAlignment="1">
      <alignment horizontal="justify" vertical="justify"/>
    </xf>
    <xf numFmtId="0" fontId="8" fillId="5" borderId="25" xfId="0" applyFont="1" applyFill="1" applyBorder="1" applyAlignment="1">
      <alignment horizontal="justify" vertical="justify"/>
    </xf>
    <xf numFmtId="0" fontId="24" fillId="3" borderId="5" xfId="0" applyFont="1" applyFill="1" applyBorder="1" applyAlignment="1">
      <alignment horizontal="center" vertical="center"/>
    </xf>
    <xf numFmtId="0" fontId="2" fillId="3" borderId="36" xfId="0" applyFont="1" applyFill="1" applyBorder="1" applyAlignment="1">
      <alignment horizontal="center" vertical="center"/>
    </xf>
    <xf numFmtId="0" fontId="9" fillId="5" borderId="22" xfId="0" applyFont="1" applyFill="1" applyBorder="1" applyAlignment="1">
      <alignment horizontal="left" vertical="top"/>
    </xf>
    <xf numFmtId="0" fontId="9" fillId="5" borderId="22" xfId="0" applyFont="1" applyFill="1" applyBorder="1" applyAlignment="1">
      <alignment horizontal="center" vertical="center"/>
    </xf>
    <xf numFmtId="0" fontId="8" fillId="5" borderId="22" xfId="0" applyFont="1" applyFill="1" applyBorder="1" applyAlignment="1">
      <alignment horizontal="center" vertical="center"/>
    </xf>
    <xf numFmtId="0" fontId="9" fillId="5" borderId="22" xfId="0" applyFont="1" applyFill="1" applyBorder="1" applyAlignment="1">
      <alignment vertical="justify"/>
    </xf>
    <xf numFmtId="0" fontId="9" fillId="5" borderId="23" xfId="0" applyFont="1" applyFill="1" applyBorder="1" applyAlignment="1">
      <alignment vertical="justify"/>
    </xf>
    <xf numFmtId="0" fontId="9" fillId="5" borderId="24" xfId="0" applyFont="1" applyFill="1" applyBorder="1" applyAlignment="1">
      <alignment vertical="justify"/>
    </xf>
    <xf numFmtId="0" fontId="9" fillId="5" borderId="25" xfId="0" applyFont="1" applyFill="1" applyBorder="1" applyAlignment="1">
      <alignment vertical="justify"/>
    </xf>
    <xf numFmtId="0" fontId="8" fillId="5" borderId="22" xfId="0" applyFont="1" applyFill="1" applyBorder="1" applyAlignment="1">
      <alignment horizontal="center"/>
    </xf>
    <xf numFmtId="3" fontId="9" fillId="3" borderId="7" xfId="0" applyNumberFormat="1" applyFont="1" applyFill="1" applyBorder="1" applyAlignment="1">
      <alignment horizontal="center" vertical="center"/>
    </xf>
    <xf numFmtId="0" fontId="9" fillId="3" borderId="1" xfId="0" applyFont="1" applyFill="1" applyBorder="1" applyAlignment="1">
      <alignment horizontal="justify" vertical="center"/>
    </xf>
    <xf numFmtId="0" fontId="9" fillId="3" borderId="4" xfId="0" applyFont="1" applyFill="1" applyBorder="1" applyAlignment="1">
      <alignment wrapText="1"/>
    </xf>
    <xf numFmtId="0" fontId="6" fillId="5" borderId="22" xfId="0" applyFont="1" applyFill="1" applyBorder="1" applyAlignment="1">
      <alignment horizontal="center"/>
    </xf>
    <xf numFmtId="0" fontId="9" fillId="3" borderId="4" xfId="0" applyFont="1" applyFill="1" applyBorder="1" applyAlignment="1">
      <alignment horizontal="center" vertical="justify"/>
    </xf>
    <xf numFmtId="0" fontId="4" fillId="4" borderId="37" xfId="0" applyFont="1" applyFill="1" applyBorder="1" applyAlignment="1">
      <alignment horizontal="justify" vertical="justify"/>
    </xf>
    <xf numFmtId="0" fontId="4" fillId="5" borderId="37" xfId="0" applyFont="1" applyFill="1" applyBorder="1" applyAlignment="1">
      <alignment horizontal="justify" vertical="justify"/>
    </xf>
    <xf numFmtId="0" fontId="4" fillId="5" borderId="38" xfId="0" applyFont="1" applyFill="1" applyBorder="1" applyAlignment="1">
      <alignment horizontal="justify" vertical="justify"/>
    </xf>
    <xf numFmtId="0" fontId="4" fillId="5" borderId="39" xfId="0" applyFont="1" applyFill="1" applyBorder="1" applyAlignment="1">
      <alignment horizontal="justify" vertical="justify"/>
    </xf>
    <xf numFmtId="0" fontId="4" fillId="5" borderId="40" xfId="0" applyFont="1" applyFill="1" applyBorder="1" applyAlignment="1">
      <alignment horizontal="justify" vertical="justify"/>
    </xf>
    <xf numFmtId="0" fontId="4" fillId="5" borderId="41" xfId="0" applyFont="1" applyFill="1" applyBorder="1" applyAlignment="1">
      <alignment horizontal="justify" vertical="justify"/>
    </xf>
    <xf numFmtId="0" fontId="4" fillId="5" borderId="42" xfId="0" applyFont="1" applyFill="1" applyBorder="1" applyAlignment="1">
      <alignment horizontal="justify" vertical="justify"/>
    </xf>
    <xf numFmtId="3" fontId="9" fillId="3" borderId="1" xfId="0" applyNumberFormat="1" applyFont="1" applyFill="1" applyBorder="1"/>
    <xf numFmtId="4" fontId="8" fillId="3" borderId="4" xfId="2" applyNumberFormat="1" applyFont="1" applyFill="1" applyBorder="1" applyAlignment="1">
      <alignment horizontal="right"/>
    </xf>
    <xf numFmtId="0" fontId="9" fillId="3" borderId="4" xfId="0" applyFont="1" applyFill="1" applyBorder="1" applyAlignment="1">
      <alignment horizontal="center" vertical="center" wrapText="1"/>
    </xf>
    <xf numFmtId="49" fontId="20" fillId="3" borderId="1" xfId="0" applyNumberFormat="1" applyFont="1" applyFill="1" applyBorder="1" applyAlignment="1">
      <alignment horizontal="center" vertical="center"/>
    </xf>
    <xf numFmtId="0" fontId="20" fillId="3" borderId="5" xfId="0" applyFont="1" applyFill="1" applyBorder="1" applyAlignment="1">
      <alignment horizontal="center" vertical="center"/>
    </xf>
    <xf numFmtId="0" fontId="40" fillId="0" borderId="1" xfId="0" applyFont="1" applyBorder="1" applyAlignment="1">
      <alignment horizontal="justify" vertical="justify"/>
    </xf>
    <xf numFmtId="0" fontId="20" fillId="3" borderId="7" xfId="0" applyFont="1" applyFill="1" applyBorder="1" applyAlignment="1">
      <alignment horizontal="center" vertical="center"/>
    </xf>
    <xf numFmtId="0" fontId="41" fillId="0" borderId="1" xfId="0" applyFont="1" applyFill="1" applyBorder="1" applyAlignment="1">
      <alignment horizontal="justify" vertical="center"/>
    </xf>
    <xf numFmtId="0" fontId="8" fillId="0" borderId="5" xfId="0" applyFont="1" applyBorder="1" applyAlignment="1">
      <alignment horizontal="justify" vertical="justify"/>
    </xf>
    <xf numFmtId="0" fontId="8" fillId="0" borderId="5" xfId="0" applyFont="1" applyFill="1" applyBorder="1" applyAlignment="1">
      <alignment vertical="justify"/>
    </xf>
    <xf numFmtId="0" fontId="4" fillId="4" borderId="22" xfId="0" applyFont="1" applyFill="1" applyBorder="1" applyAlignment="1">
      <alignment horizontal="center" vertical="center"/>
    </xf>
    <xf numFmtId="0" fontId="4" fillId="4" borderId="22" xfId="0" applyFont="1" applyFill="1" applyBorder="1" applyAlignment="1">
      <alignment horizontal="center" vertical="center" wrapText="1"/>
    </xf>
    <xf numFmtId="0" fontId="2" fillId="0" borderId="0" xfId="0" applyFont="1"/>
    <xf numFmtId="3" fontId="2" fillId="0" borderId="0" xfId="0" applyNumberFormat="1" applyFont="1"/>
    <xf numFmtId="0" fontId="42" fillId="0" borderId="0" xfId="0" applyFont="1"/>
    <xf numFmtId="0" fontId="43" fillId="0" borderId="0" xfId="0" applyFont="1"/>
    <xf numFmtId="0" fontId="23" fillId="0" borderId="0" xfId="0" applyFont="1"/>
    <xf numFmtId="0" fontId="2" fillId="0" borderId="0" xfId="0" applyFont="1" applyFill="1" applyBorder="1"/>
    <xf numFmtId="0" fontId="2" fillId="0" borderId="0" xfId="0" applyFont="1" applyAlignment="1">
      <alignment horizontal="left"/>
    </xf>
    <xf numFmtId="0" fontId="2" fillId="3" borderId="0" xfId="0" applyFont="1" applyFill="1"/>
    <xf numFmtId="0" fontId="42" fillId="3" borderId="0" xfId="0" applyFont="1" applyFill="1"/>
    <xf numFmtId="0" fontId="9" fillId="0" borderId="0" xfId="0" applyFont="1"/>
    <xf numFmtId="4" fontId="8" fillId="0" borderId="0" xfId="2" applyNumberFormat="1" applyFont="1" applyAlignment="1">
      <alignment horizontal="right"/>
    </xf>
    <xf numFmtId="0" fontId="9" fillId="0" borderId="0" xfId="0" applyFont="1" applyAlignment="1">
      <alignment horizontal="left"/>
    </xf>
    <xf numFmtId="0" fontId="9" fillId="0" borderId="0" xfId="0" applyFont="1" applyAlignment="1">
      <alignment horizontal="center" vertical="center"/>
    </xf>
    <xf numFmtId="4" fontId="2" fillId="0" borderId="0" xfId="2" applyNumberFormat="1" applyFont="1" applyFill="1" applyAlignment="1">
      <alignment horizontal="right"/>
    </xf>
    <xf numFmtId="0" fontId="2" fillId="0" borderId="0" xfId="0" applyFont="1" applyAlignment="1">
      <alignment horizontal="center" vertical="center"/>
    </xf>
    <xf numFmtId="4" fontId="9" fillId="0" borderId="0" xfId="2" applyNumberFormat="1" applyFont="1" applyAlignment="1">
      <alignment horizontal="right"/>
    </xf>
    <xf numFmtId="0" fontId="12" fillId="0" borderId="0" xfId="0" applyFont="1" applyFill="1" applyBorder="1"/>
    <xf numFmtId="0" fontId="38" fillId="3" borderId="4" xfId="0" applyFont="1" applyFill="1" applyBorder="1" applyAlignment="1">
      <alignment horizontal="center" vertical="center"/>
    </xf>
    <xf numFmtId="0" fontId="9" fillId="3" borderId="1" xfId="0" applyNumberFormat="1" applyFont="1" applyFill="1" applyBorder="1" applyAlignment="1">
      <alignment horizontal="center" vertical="justify"/>
    </xf>
    <xf numFmtId="0" fontId="9" fillId="3" borderId="3"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11"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203" fontId="44" fillId="3" borderId="0" xfId="0" applyNumberFormat="1" applyFont="1" applyFill="1" applyAlignment="1">
      <alignment horizontal="center"/>
    </xf>
    <xf numFmtId="4" fontId="9" fillId="3" borderId="1" xfId="2" applyNumberFormat="1" applyFont="1" applyFill="1" applyBorder="1" applyAlignment="1">
      <alignment horizontal="center" vertical="center" wrapText="1"/>
    </xf>
    <xf numFmtId="0" fontId="4" fillId="4" borderId="44" xfId="0" applyFont="1" applyFill="1" applyBorder="1" applyAlignment="1">
      <alignment horizontal="center"/>
    </xf>
    <xf numFmtId="0" fontId="4" fillId="4" borderId="45" xfId="0" applyFont="1" applyFill="1" applyBorder="1" applyAlignment="1">
      <alignment horizontal="center"/>
    </xf>
    <xf numFmtId="0" fontId="4" fillId="4" borderId="46" xfId="0" applyFont="1" applyFill="1" applyBorder="1" applyAlignment="1">
      <alignment horizontal="center"/>
    </xf>
    <xf numFmtId="0" fontId="4" fillId="4" borderId="47" xfId="0" applyFont="1" applyFill="1" applyBorder="1" applyAlignment="1">
      <alignment horizontal="center"/>
    </xf>
    <xf numFmtId="0" fontId="4" fillId="4" borderId="48" xfId="0" applyFont="1" applyFill="1" applyBorder="1" applyAlignment="1">
      <alignment horizontal="center"/>
    </xf>
    <xf numFmtId="0" fontId="2" fillId="3" borderId="5" xfId="0" applyFont="1" applyFill="1" applyBorder="1" applyAlignment="1">
      <alignment horizontal="center" vertical="center" wrapText="1"/>
    </xf>
    <xf numFmtId="3" fontId="8" fillId="3" borderId="5" xfId="0" applyNumberFormat="1" applyFont="1" applyFill="1" applyBorder="1" applyAlignment="1">
      <alignment horizontal="right" vertical="justify"/>
    </xf>
    <xf numFmtId="0" fontId="4" fillId="0" borderId="30" xfId="0" applyFont="1" applyBorder="1" applyAlignment="1">
      <alignment horizontal="justify" vertical="top"/>
    </xf>
    <xf numFmtId="0" fontId="4" fillId="0" borderId="30" xfId="0" applyFont="1" applyFill="1" applyBorder="1" applyAlignment="1">
      <alignment horizontal="center" vertical="center" wrapText="1"/>
    </xf>
    <xf numFmtId="0" fontId="4" fillId="0" borderId="12" xfId="0" applyFont="1" applyFill="1" applyBorder="1" applyAlignment="1">
      <alignment horizontal="center" vertical="center"/>
    </xf>
    <xf numFmtId="0" fontId="23" fillId="3" borderId="5" xfId="0" applyFont="1" applyFill="1" applyBorder="1" applyAlignment="1">
      <alignment horizontal="center" vertical="center"/>
    </xf>
    <xf numFmtId="0" fontId="4" fillId="0" borderId="49" xfId="0" applyFont="1" applyFill="1" applyBorder="1" applyAlignment="1">
      <alignment horizontal="center" vertical="center" wrapText="1"/>
    </xf>
    <xf numFmtId="0" fontId="5" fillId="6"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vertical="center"/>
    </xf>
    <xf numFmtId="0" fontId="32" fillId="4" borderId="22" xfId="0" applyFont="1" applyFill="1" applyBorder="1" applyAlignment="1">
      <alignment horizontal="center" vertical="center"/>
    </xf>
    <xf numFmtId="0" fontId="2" fillId="0" borderId="7" xfId="0" applyFont="1" applyBorder="1" applyAlignment="1">
      <alignment horizontal="justify" vertical="top"/>
    </xf>
    <xf numFmtId="0" fontId="0" fillId="7" borderId="0" xfId="0" applyFill="1"/>
    <xf numFmtId="0" fontId="2" fillId="3" borderId="19" xfId="0" applyFont="1" applyFill="1" applyBorder="1" applyAlignment="1">
      <alignment horizontal="center" vertical="center"/>
    </xf>
    <xf numFmtId="0" fontId="4" fillId="0" borderId="1" xfId="0" applyFont="1" applyBorder="1" applyAlignment="1">
      <alignment horizontal="justify" vertical="justify" wrapText="1"/>
    </xf>
    <xf numFmtId="0" fontId="4" fillId="0" borderId="33" xfId="0" applyFont="1" applyFill="1" applyBorder="1" applyAlignment="1">
      <alignment vertical="center" wrapText="1"/>
    </xf>
    <xf numFmtId="0" fontId="4" fillId="0" borderId="50" xfId="0" applyFont="1" applyFill="1" applyBorder="1" applyAlignment="1">
      <alignment vertical="center" wrapText="1"/>
    </xf>
    <xf numFmtId="0" fontId="4" fillId="0" borderId="33" xfId="0" applyFont="1" applyBorder="1" applyAlignment="1">
      <alignment vertical="center" wrapText="1"/>
    </xf>
    <xf numFmtId="0" fontId="4" fillId="3" borderId="1" xfId="0" applyFont="1" applyFill="1" applyBorder="1" applyAlignment="1">
      <alignment horizontal="center" vertical="justify"/>
    </xf>
    <xf numFmtId="0" fontId="4" fillId="3" borderId="1" xfId="0" applyFont="1" applyFill="1" applyBorder="1" applyAlignment="1">
      <alignment vertical="justify"/>
    </xf>
    <xf numFmtId="0" fontId="4" fillId="0" borderId="33" xfId="0" applyFont="1" applyFill="1" applyBorder="1" applyAlignment="1">
      <alignment vertical="center"/>
    </xf>
    <xf numFmtId="0" fontId="4" fillId="0" borderId="5"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justify"/>
    </xf>
    <xf numFmtId="0" fontId="4" fillId="0" borderId="1" xfId="0" applyFont="1" applyFill="1" applyBorder="1" applyAlignment="1">
      <alignment horizontal="center" vertical="center"/>
    </xf>
    <xf numFmtId="0" fontId="4" fillId="0" borderId="17" xfId="0" applyFont="1" applyFill="1" applyBorder="1" applyAlignment="1">
      <alignment horizontal="center" vertical="center"/>
    </xf>
    <xf numFmtId="3" fontId="9" fillId="3" borderId="1" xfId="0" applyNumberFormat="1" applyFont="1" applyFill="1" applyBorder="1" applyAlignment="1">
      <alignment horizontal="center" vertical="center"/>
    </xf>
    <xf numFmtId="0" fontId="9" fillId="0" borderId="3" xfId="0" applyFont="1" applyFill="1" applyBorder="1" applyAlignment="1">
      <alignment horizontal="center" vertical="justify"/>
    </xf>
    <xf numFmtId="0" fontId="2" fillId="0" borderId="15" xfId="0" applyFont="1" applyFill="1" applyBorder="1" applyAlignment="1">
      <alignment horizontal="center" vertical="center"/>
    </xf>
    <xf numFmtId="0" fontId="8" fillId="0" borderId="4" xfId="0" applyFont="1" applyBorder="1" applyAlignment="1">
      <alignment horizontal="justify" vertical="justify"/>
    </xf>
    <xf numFmtId="0" fontId="4" fillId="3" borderId="33" xfId="0" applyFont="1" applyFill="1" applyBorder="1" applyAlignment="1">
      <alignment horizontal="center" vertical="center"/>
    </xf>
    <xf numFmtId="0" fontId="2" fillId="3" borderId="1" xfId="0" applyFont="1" applyFill="1" applyBorder="1" applyAlignment="1">
      <alignment horizontal="center" vertical="justify"/>
    </xf>
    <xf numFmtId="0" fontId="2" fillId="3" borderId="13" xfId="0" applyFont="1" applyFill="1" applyBorder="1" applyAlignment="1">
      <alignment vertical="center"/>
    </xf>
    <xf numFmtId="0" fontId="43" fillId="3" borderId="5" xfId="0" applyFont="1" applyFill="1" applyBorder="1" applyAlignment="1">
      <alignment horizontal="center" vertical="center"/>
    </xf>
    <xf numFmtId="0" fontId="23" fillId="3" borderId="11" xfId="0" applyFont="1" applyFill="1" applyBorder="1" applyAlignment="1">
      <alignment horizontal="center" vertical="center"/>
    </xf>
    <xf numFmtId="0" fontId="2" fillId="3" borderId="51" xfId="0" applyFont="1" applyFill="1" applyBorder="1" applyAlignment="1">
      <alignment horizontal="center" vertical="center"/>
    </xf>
    <xf numFmtId="0" fontId="2" fillId="3" borderId="18" xfId="0" applyFont="1" applyFill="1" applyBorder="1" applyAlignment="1">
      <alignment horizontal="center" vertical="center" wrapText="1"/>
    </xf>
    <xf numFmtId="0" fontId="11" fillId="3" borderId="5" xfId="0" applyFont="1" applyFill="1" applyBorder="1" applyAlignment="1">
      <alignment horizontal="center" vertical="center"/>
    </xf>
    <xf numFmtId="0" fontId="21" fillId="3" borderId="5"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3" borderId="28"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1" xfId="0" applyFont="1" applyFill="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9" xfId="0" applyFont="1" applyFill="1" applyBorder="1" applyAlignment="1">
      <alignment horizontal="center" vertical="center"/>
    </xf>
    <xf numFmtId="3" fontId="20" fillId="3" borderId="3" xfId="0" applyNumberFormat="1" applyFont="1" applyFill="1" applyBorder="1" applyAlignment="1">
      <alignment horizontal="center" vertical="center"/>
    </xf>
    <xf numFmtId="49" fontId="20" fillId="3" borderId="2" xfId="0" applyNumberFormat="1" applyFont="1" applyFill="1" applyBorder="1" applyAlignment="1">
      <alignment horizontal="center" vertical="center"/>
    </xf>
    <xf numFmtId="49" fontId="20" fillId="3" borderId="3" xfId="0" applyNumberFormat="1" applyFont="1" applyFill="1" applyBorder="1" applyAlignment="1">
      <alignment horizontal="center" vertical="center"/>
    </xf>
    <xf numFmtId="49" fontId="20" fillId="3" borderId="20" xfId="0" applyNumberFormat="1" applyFont="1" applyFill="1" applyBorder="1" applyAlignment="1">
      <alignment horizontal="center" vertical="center"/>
    </xf>
    <xf numFmtId="49" fontId="20" fillId="3" borderId="18" xfId="0" applyNumberFormat="1" applyFont="1" applyFill="1" applyBorder="1" applyAlignment="1">
      <alignment horizontal="center" vertical="center"/>
    </xf>
    <xf numFmtId="49" fontId="20" fillId="3" borderId="21" xfId="0" applyNumberFormat="1" applyFont="1" applyFill="1" applyBorder="1" applyAlignment="1">
      <alignment horizontal="center" vertical="center"/>
    </xf>
    <xf numFmtId="49" fontId="20" fillId="3" borderId="5" xfId="0" applyNumberFormat="1" applyFont="1" applyFill="1" applyBorder="1" applyAlignment="1">
      <alignment horizontal="center" vertical="center"/>
    </xf>
    <xf numFmtId="49" fontId="20" fillId="3" borderId="16" xfId="0" applyNumberFormat="1" applyFont="1" applyFill="1" applyBorder="1" applyAlignment="1">
      <alignment horizontal="center" vertical="center"/>
    </xf>
    <xf numFmtId="49" fontId="20" fillId="3" borderId="4" xfId="0" applyNumberFormat="1" applyFont="1" applyFill="1" applyBorder="1" applyAlignment="1">
      <alignment horizontal="center" vertical="center"/>
    </xf>
    <xf numFmtId="0" fontId="20" fillId="3" borderId="19"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21" xfId="0" applyFont="1" applyFill="1" applyBorder="1" applyAlignment="1">
      <alignment horizontal="center" vertical="center"/>
    </xf>
    <xf numFmtId="3" fontId="20" fillId="3" borderId="52" xfId="0" applyNumberFormat="1" applyFont="1" applyFill="1" applyBorder="1" applyAlignment="1">
      <alignment horizontal="center" vertical="center"/>
    </xf>
    <xf numFmtId="49" fontId="20" fillId="3" borderId="15" xfId="0" applyNumberFormat="1" applyFont="1" applyFill="1" applyBorder="1" applyAlignment="1">
      <alignment horizontal="center" vertical="center"/>
    </xf>
    <xf numFmtId="3" fontId="20" fillId="3" borderId="8" xfId="0" applyNumberFormat="1" applyFont="1" applyFill="1" applyBorder="1" applyAlignment="1">
      <alignment horizontal="center" vertical="center"/>
    </xf>
    <xf numFmtId="0" fontId="2" fillId="0" borderId="1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3" fontId="9" fillId="0" borderId="1" xfId="0" applyNumberFormat="1" applyFont="1" applyFill="1" applyBorder="1" applyAlignment="1">
      <alignment horizontal="center" vertical="center"/>
    </xf>
    <xf numFmtId="0" fontId="45" fillId="3" borderId="1" xfId="0" applyFont="1" applyFill="1" applyBorder="1" applyAlignment="1">
      <alignment horizontal="center" vertical="center"/>
    </xf>
    <xf numFmtId="0" fontId="41" fillId="0" borderId="1" xfId="0" applyFont="1" applyFill="1" applyBorder="1" applyAlignment="1">
      <alignment horizontal="justify" vertical="justify"/>
    </xf>
    <xf numFmtId="4" fontId="28" fillId="0" borderId="3" xfId="0" applyNumberFormat="1" applyFont="1" applyBorder="1" applyAlignment="1">
      <alignment horizontal="justify" vertical="top"/>
    </xf>
    <xf numFmtId="0" fontId="30" fillId="3" borderId="1" xfId="0" applyFont="1" applyFill="1" applyBorder="1" applyAlignment="1">
      <alignment wrapText="1"/>
    </xf>
    <xf numFmtId="0" fontId="9" fillId="3" borderId="33" xfId="0" applyFont="1" applyFill="1" applyBorder="1" applyAlignment="1">
      <alignment horizontal="center" vertical="center"/>
    </xf>
    <xf numFmtId="0" fontId="2" fillId="3" borderId="1" xfId="0" applyFont="1" applyFill="1" applyBorder="1" applyAlignment="1">
      <alignment vertical="center"/>
    </xf>
    <xf numFmtId="0" fontId="4" fillId="3" borderId="30" xfId="0" applyFont="1" applyFill="1" applyBorder="1" applyAlignment="1">
      <alignment horizontal="center" vertical="center" wrapText="1"/>
    </xf>
    <xf numFmtId="0" fontId="9" fillId="3" borderId="4" xfId="0" applyNumberFormat="1" applyFont="1" applyFill="1" applyBorder="1" applyAlignment="1">
      <alignment horizontal="center" vertical="center"/>
    </xf>
    <xf numFmtId="0" fontId="9" fillId="3" borderId="6" xfId="0" applyFont="1" applyFill="1" applyBorder="1" applyAlignment="1">
      <alignment horizontal="justify" vertical="center"/>
    </xf>
    <xf numFmtId="0" fontId="32" fillId="3" borderId="1" xfId="0" applyFont="1" applyFill="1" applyBorder="1" applyAlignment="1">
      <alignment horizontal="justify" vertical="top" wrapText="1"/>
    </xf>
    <xf numFmtId="0" fontId="32" fillId="3" borderId="1" xfId="0" applyFont="1" applyFill="1" applyBorder="1" applyAlignment="1">
      <alignment horizontal="justify" vertical="top"/>
    </xf>
    <xf numFmtId="9" fontId="9" fillId="3" borderId="1" xfId="8" applyFont="1" applyFill="1" applyBorder="1" applyAlignment="1">
      <alignment horizontal="left" vertical="center" wrapText="1"/>
    </xf>
    <xf numFmtId="0" fontId="43" fillId="0" borderId="15"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1" xfId="0" applyFont="1" applyFill="1" applyBorder="1" applyAlignment="1">
      <alignment horizontal="center" vertical="center"/>
    </xf>
    <xf numFmtId="0" fontId="43" fillId="0" borderId="4" xfId="0" applyFont="1" applyFill="1" applyBorder="1" applyAlignment="1">
      <alignment horizontal="center" vertical="center"/>
    </xf>
    <xf numFmtId="0" fontId="45" fillId="0" borderId="1" xfId="0" applyFont="1" applyFill="1" applyBorder="1" applyAlignment="1">
      <alignment horizontal="center" vertical="justify"/>
    </xf>
    <xf numFmtId="0" fontId="41" fillId="0" borderId="1" xfId="0" applyFont="1" applyBorder="1" applyAlignment="1">
      <alignment horizontal="justify" vertical="top"/>
    </xf>
    <xf numFmtId="0" fontId="43" fillId="3" borderId="0" xfId="0" applyFont="1" applyFill="1"/>
    <xf numFmtId="0" fontId="9" fillId="3" borderId="4" xfId="0" applyFont="1" applyFill="1" applyBorder="1" applyAlignment="1">
      <alignment vertical="top" wrapText="1"/>
    </xf>
    <xf numFmtId="0" fontId="9" fillId="3" borderId="1" xfId="0" applyFont="1" applyFill="1" applyBorder="1" applyAlignment="1">
      <alignment horizontal="justify" vertical="top" wrapText="1"/>
    </xf>
    <xf numFmtId="0" fontId="2" fillId="3" borderId="15" xfId="0" applyFont="1" applyFill="1" applyBorder="1" applyAlignment="1">
      <alignment vertical="center"/>
    </xf>
    <xf numFmtId="0" fontId="2" fillId="3" borderId="5" xfId="0" applyFont="1" applyFill="1" applyBorder="1" applyAlignment="1">
      <alignment vertical="center"/>
    </xf>
    <xf numFmtId="0" fontId="2" fillId="3" borderId="11" xfId="0" applyFont="1" applyFill="1" applyBorder="1" applyAlignment="1">
      <alignment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10" xfId="0" applyFont="1" applyFill="1" applyBorder="1" applyAlignment="1">
      <alignment horizontal="center" vertical="center"/>
    </xf>
    <xf numFmtId="0" fontId="8" fillId="0" borderId="5" xfId="0" applyFont="1" applyFill="1" applyBorder="1" applyAlignment="1">
      <alignment horizontal="justify"/>
    </xf>
    <xf numFmtId="0" fontId="9" fillId="0" borderId="5" xfId="0" applyFont="1" applyBorder="1" applyAlignment="1">
      <alignment horizontal="center" vertical="top" wrapText="1"/>
    </xf>
    <xf numFmtId="0" fontId="9" fillId="0" borderId="11" xfId="0" applyFont="1" applyFill="1" applyBorder="1" applyAlignment="1">
      <alignment horizontal="justify" vertical="center"/>
    </xf>
    <xf numFmtId="0" fontId="6" fillId="4" borderId="22" xfId="0" applyFont="1" applyFill="1" applyBorder="1" applyAlignment="1">
      <alignment horizontal="center"/>
    </xf>
    <xf numFmtId="0" fontId="6" fillId="4" borderId="22" xfId="0" applyFont="1" applyFill="1" applyBorder="1" applyAlignment="1">
      <alignment horizontal="center" vertical="center"/>
    </xf>
    <xf numFmtId="0" fontId="29" fillId="4" borderId="22" xfId="0" applyFont="1" applyFill="1" applyBorder="1" applyAlignment="1">
      <alignment wrapText="1"/>
    </xf>
    <xf numFmtId="0" fontId="4" fillId="0" borderId="53" xfId="0" applyFont="1" applyBorder="1" applyAlignment="1">
      <alignment vertical="center" wrapText="1"/>
    </xf>
    <xf numFmtId="4" fontId="8" fillId="0" borderId="4" xfId="2" applyNumberFormat="1" applyFont="1" applyFill="1" applyBorder="1" applyAlignment="1">
      <alignment horizontal="right"/>
    </xf>
    <xf numFmtId="0" fontId="2" fillId="3" borderId="5" xfId="0" applyFont="1" applyFill="1" applyBorder="1" applyAlignment="1">
      <alignment horizontal="center" vertical="top"/>
    </xf>
    <xf numFmtId="0" fontId="2" fillId="3" borderId="54" xfId="0" applyFont="1" applyFill="1" applyBorder="1" applyAlignment="1">
      <alignment horizontal="center" vertical="center"/>
    </xf>
    <xf numFmtId="0" fontId="2" fillId="3" borderId="55" xfId="0" applyFont="1" applyFill="1" applyBorder="1" applyAlignment="1">
      <alignment horizontal="center" vertical="center"/>
    </xf>
    <xf numFmtId="3" fontId="20" fillId="3" borderId="1" xfId="0" applyNumberFormat="1" applyFont="1" applyFill="1" applyBorder="1" applyAlignment="1">
      <alignment horizontal="center" vertical="center"/>
    </xf>
    <xf numFmtId="3" fontId="20" fillId="3" borderId="5" xfId="0" applyNumberFormat="1" applyFont="1" applyFill="1" applyBorder="1" applyAlignment="1">
      <alignment horizontal="center" vertical="center"/>
    </xf>
    <xf numFmtId="0" fontId="20" fillId="3" borderId="43" xfId="0" applyFont="1" applyFill="1" applyBorder="1" applyAlignment="1">
      <alignment horizontal="center" vertical="center"/>
    </xf>
    <xf numFmtId="3" fontId="20" fillId="3" borderId="4" xfId="0" applyNumberFormat="1" applyFont="1" applyFill="1" applyBorder="1" applyAlignment="1">
      <alignment horizontal="center" vertical="center"/>
    </xf>
    <xf numFmtId="0" fontId="46" fillId="3" borderId="20" xfId="0" applyFont="1" applyFill="1" applyBorder="1" applyAlignment="1">
      <alignment horizontal="center" vertical="center"/>
    </xf>
    <xf numFmtId="0" fontId="46" fillId="3" borderId="18" xfId="0" applyFont="1" applyFill="1" applyBorder="1" applyAlignment="1">
      <alignment horizontal="center" vertical="center"/>
    </xf>
    <xf numFmtId="0" fontId="46" fillId="3" borderId="21" xfId="0" applyFont="1" applyFill="1" applyBorder="1" applyAlignment="1">
      <alignment horizontal="center" vertical="center"/>
    </xf>
    <xf numFmtId="0" fontId="46" fillId="3" borderId="3"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27" xfId="0" applyFont="1" applyFill="1" applyBorder="1" applyAlignment="1">
      <alignment horizontal="center" vertical="center"/>
    </xf>
    <xf numFmtId="0" fontId="30" fillId="4" borderId="44" xfId="0" applyFont="1" applyFill="1" applyBorder="1"/>
    <xf numFmtId="0" fontId="31" fillId="0" borderId="0" xfId="7" applyFont="1"/>
    <xf numFmtId="0" fontId="2" fillId="3" borderId="33" xfId="0" applyFont="1" applyFill="1" applyBorder="1" applyAlignment="1">
      <alignment vertical="center"/>
    </xf>
    <xf numFmtId="0" fontId="2" fillId="3" borderId="1" xfId="0" applyFont="1" applyFill="1" applyBorder="1" applyAlignment="1">
      <alignment vertical="justify"/>
    </xf>
    <xf numFmtId="0" fontId="2" fillId="3" borderId="50" xfId="0" applyFont="1" applyFill="1" applyBorder="1" applyAlignment="1">
      <alignment horizontal="center" vertical="center"/>
    </xf>
    <xf numFmtId="0" fontId="4" fillId="0" borderId="33" xfId="0" applyFont="1" applyFill="1" applyBorder="1" applyAlignment="1">
      <alignment vertical="top" wrapText="1"/>
    </xf>
    <xf numFmtId="3" fontId="2" fillId="0" borderId="3" xfId="0" applyNumberFormat="1" applyFont="1" applyFill="1" applyBorder="1" applyAlignment="1">
      <alignment horizontal="center" vertical="center"/>
    </xf>
    <xf numFmtId="0" fontId="2" fillId="0" borderId="43" xfId="0" applyFont="1" applyFill="1" applyBorder="1" applyAlignment="1">
      <alignment horizontal="center" vertical="center"/>
    </xf>
    <xf numFmtId="0" fontId="2" fillId="0" borderId="3" xfId="0" applyFont="1" applyFill="1" applyBorder="1" applyAlignment="1">
      <alignment horizontal="center" vertical="center"/>
    </xf>
    <xf numFmtId="4" fontId="9" fillId="3" borderId="4" xfId="2" applyNumberFormat="1" applyFont="1" applyFill="1" applyBorder="1" applyAlignment="1">
      <alignment horizontal="center" vertical="center"/>
    </xf>
    <xf numFmtId="4" fontId="9" fillId="0" borderId="3" xfId="2" applyNumberFormat="1" applyFont="1" applyFill="1" applyBorder="1" applyAlignment="1">
      <alignment horizontal="center" vertical="center"/>
    </xf>
    <xf numFmtId="0" fontId="2" fillId="3" borderId="4" xfId="0" applyFont="1" applyFill="1" applyBorder="1" applyAlignment="1">
      <alignment horizontal="center" vertical="justify"/>
    </xf>
    <xf numFmtId="0" fontId="4" fillId="3" borderId="4" xfId="0" applyFont="1" applyFill="1" applyBorder="1" applyAlignment="1">
      <alignment horizontal="center" vertical="justify"/>
    </xf>
    <xf numFmtId="0" fontId="20" fillId="3" borderId="32" xfId="0" applyFont="1" applyFill="1" applyBorder="1" applyAlignment="1">
      <alignment horizontal="center" vertical="center"/>
    </xf>
    <xf numFmtId="0" fontId="4" fillId="3" borderId="4" xfId="0" applyFont="1" applyFill="1" applyBorder="1" applyAlignment="1">
      <alignment vertical="justify"/>
    </xf>
    <xf numFmtId="0" fontId="8" fillId="0" borderId="17" xfId="0" applyFont="1" applyFill="1" applyBorder="1" applyAlignment="1">
      <alignment vertical="justify"/>
    </xf>
    <xf numFmtId="0" fontId="8" fillId="3" borderId="1" xfId="0" applyFont="1" applyFill="1" applyBorder="1" applyAlignment="1">
      <alignment horizontal="justify" vertical="center"/>
    </xf>
    <xf numFmtId="0" fontId="2" fillId="3" borderId="14" xfId="0" applyFont="1" applyFill="1" applyBorder="1" applyAlignment="1">
      <alignment vertical="center"/>
    </xf>
    <xf numFmtId="0" fontId="2" fillId="3" borderId="9" xfId="0" applyFont="1" applyFill="1" applyBorder="1" applyAlignment="1">
      <alignment vertical="center"/>
    </xf>
    <xf numFmtId="4" fontId="47" fillId="3" borderId="1" xfId="2" applyNumberFormat="1" applyFont="1" applyFill="1" applyBorder="1" applyAlignment="1">
      <alignment horizontal="center" vertical="center"/>
    </xf>
    <xf numFmtId="0" fontId="9" fillId="3" borderId="1" xfId="0" applyFont="1" applyFill="1" applyBorder="1" applyAlignment="1">
      <alignment horizontal="justify" vertical="justify" wrapText="1"/>
    </xf>
    <xf numFmtId="0" fontId="9" fillId="3" borderId="1" xfId="0" applyFont="1" applyFill="1" applyBorder="1" applyAlignment="1">
      <alignment horizontal="left" vertical="center" wrapText="1"/>
    </xf>
    <xf numFmtId="0" fontId="9" fillId="3" borderId="1" xfId="6" applyFont="1" applyFill="1" applyBorder="1" applyAlignment="1">
      <alignment horizontal="justify" vertical="top"/>
    </xf>
    <xf numFmtId="0" fontId="9" fillId="3" borderId="1" xfId="0" applyFont="1" applyFill="1" applyBorder="1" applyAlignment="1">
      <alignment horizontal="justify" vertical="top"/>
    </xf>
    <xf numFmtId="0" fontId="9" fillId="3" borderId="1" xfId="0" applyFont="1" applyFill="1" applyBorder="1" applyAlignment="1">
      <alignment wrapText="1"/>
    </xf>
    <xf numFmtId="0" fontId="9" fillId="3" borderId="1" xfId="0" applyFont="1" applyFill="1" applyBorder="1" applyAlignment="1">
      <alignment vertical="top" wrapText="1"/>
    </xf>
    <xf numFmtId="0" fontId="9" fillId="3" borderId="4" xfId="0" applyFont="1" applyFill="1" applyBorder="1" applyAlignment="1">
      <alignment horizontal="justify" vertical="top"/>
    </xf>
    <xf numFmtId="0" fontId="8" fillId="3" borderId="1" xfId="0" applyFont="1" applyFill="1" applyBorder="1" applyAlignment="1">
      <alignment horizontal="left" vertical="top" wrapText="1"/>
    </xf>
    <xf numFmtId="0" fontId="9" fillId="3" borderId="1" xfId="0" applyFont="1" applyFill="1" applyBorder="1" applyAlignment="1">
      <alignment vertical="center" wrapText="1"/>
    </xf>
    <xf numFmtId="0" fontId="9" fillId="3" borderId="3" xfId="0" applyFont="1" applyFill="1" applyBorder="1" applyAlignment="1">
      <alignment horizontal="justify" vertical="top"/>
    </xf>
    <xf numFmtId="0" fontId="9" fillId="3" borderId="1" xfId="0" applyFont="1" applyFill="1" applyBorder="1" applyAlignment="1">
      <alignment horizontal="justify" vertical="justify"/>
    </xf>
    <xf numFmtId="0" fontId="41" fillId="0" borderId="4" xfId="0" applyFont="1" applyBorder="1" applyAlignment="1">
      <alignment horizontal="justify" vertical="top"/>
    </xf>
    <xf numFmtId="0" fontId="9" fillId="3" borderId="33" xfId="0" applyFont="1" applyFill="1" applyBorder="1" applyAlignment="1">
      <alignment horizontal="justify" vertical="top"/>
    </xf>
    <xf numFmtId="0" fontId="8" fillId="3" borderId="25" xfId="0" applyFont="1" applyFill="1" applyBorder="1" applyAlignment="1">
      <alignment horizontal="left" vertical="center" wrapText="1"/>
    </xf>
    <xf numFmtId="0" fontId="9" fillId="3" borderId="7" xfId="0" applyFont="1" applyFill="1" applyBorder="1" applyAlignment="1">
      <alignment horizontal="justify" vertical="top"/>
    </xf>
    <xf numFmtId="0" fontId="9" fillId="3" borderId="28" xfId="0" applyFont="1" applyFill="1" applyBorder="1" applyAlignment="1">
      <alignment horizontal="justify" vertical="top"/>
    </xf>
    <xf numFmtId="0" fontId="9" fillId="3" borderId="6" xfId="0" applyFont="1" applyFill="1" applyBorder="1" applyAlignment="1">
      <alignment horizontal="justify" vertical="top"/>
    </xf>
    <xf numFmtId="0" fontId="9" fillId="3" borderId="28" xfId="0" applyFont="1" applyFill="1" applyBorder="1" applyAlignment="1">
      <alignment horizontal="justify" vertical="center"/>
    </xf>
    <xf numFmtId="0" fontId="9" fillId="3" borderId="4" xfId="0" applyFont="1" applyFill="1" applyBorder="1" applyAlignment="1">
      <alignment horizontal="justify" vertical="center"/>
    </xf>
    <xf numFmtId="0" fontId="48" fillId="3" borderId="4" xfId="0" applyFont="1" applyFill="1" applyBorder="1" applyAlignment="1">
      <alignment horizontal="justify" vertical="center"/>
    </xf>
    <xf numFmtId="0" fontId="9" fillId="3" borderId="4" xfId="0" applyFont="1" applyFill="1" applyBorder="1" applyAlignment="1">
      <alignment horizontal="justify" vertical="top" readingOrder="1"/>
    </xf>
    <xf numFmtId="0" fontId="9" fillId="3" borderId="1" xfId="0" applyFont="1" applyFill="1" applyBorder="1" applyAlignment="1">
      <alignment horizontal="justify" vertical="top" wrapText="1" readingOrder="1"/>
    </xf>
    <xf numFmtId="0" fontId="9" fillId="3" borderId="4" xfId="0" applyFont="1" applyFill="1" applyBorder="1" applyAlignment="1">
      <alignment horizontal="justify" vertical="center" readingOrder="1"/>
    </xf>
    <xf numFmtId="0" fontId="9" fillId="3" borderId="5" xfId="0" applyFont="1" applyFill="1" applyBorder="1" applyAlignment="1">
      <alignment horizontal="justify" vertical="justify"/>
    </xf>
    <xf numFmtId="0" fontId="9" fillId="3" borderId="5" xfId="0" applyFont="1" applyFill="1" applyBorder="1" applyAlignment="1">
      <alignment horizontal="justify" vertical="top"/>
    </xf>
    <xf numFmtId="0" fontId="48" fillId="3" borderId="1" xfId="0" applyFont="1" applyFill="1" applyBorder="1" applyAlignment="1">
      <alignment horizontal="justify" vertical="center"/>
    </xf>
    <xf numFmtId="0" fontId="49" fillId="3" borderId="4" xfId="0" applyFont="1" applyFill="1" applyBorder="1" applyAlignment="1">
      <alignment horizontal="justify" vertical="center"/>
    </xf>
    <xf numFmtId="0" fontId="8" fillId="3" borderId="4" xfId="0" applyFont="1" applyFill="1" applyBorder="1" applyAlignment="1">
      <alignment horizontal="justify" vertical="top"/>
    </xf>
    <xf numFmtId="0" fontId="9" fillId="3" borderId="1" xfId="0" applyFont="1" applyFill="1" applyBorder="1" applyAlignment="1">
      <alignment horizontal="center" vertical="top"/>
    </xf>
    <xf numFmtId="203" fontId="9" fillId="3" borderId="1" xfId="2" applyNumberFormat="1" applyFont="1" applyFill="1" applyBorder="1" applyAlignment="1">
      <alignment vertical="center"/>
    </xf>
    <xf numFmtId="0" fontId="9" fillId="3" borderId="4" xfId="0" applyFont="1" applyFill="1" applyBorder="1" applyAlignment="1">
      <alignment horizontal="center" vertical="top"/>
    </xf>
    <xf numFmtId="3" fontId="9" fillId="3" borderId="4" xfId="0" applyNumberFormat="1" applyFont="1" applyFill="1" applyBorder="1" applyAlignment="1">
      <alignment horizontal="center" vertical="center"/>
    </xf>
    <xf numFmtId="203" fontId="8" fillId="3" borderId="1" xfId="2" applyNumberFormat="1" applyFont="1" applyFill="1" applyBorder="1" applyAlignment="1">
      <alignment vertical="center"/>
    </xf>
    <xf numFmtId="0" fontId="8" fillId="0" borderId="1" xfId="0" applyFont="1" applyFill="1" applyBorder="1" applyAlignment="1">
      <alignment vertical="center"/>
    </xf>
    <xf numFmtId="0" fontId="9" fillId="0" borderId="1" xfId="0" applyFont="1" applyFill="1" applyBorder="1" applyAlignment="1">
      <alignment horizontal="center" vertical="top"/>
    </xf>
    <xf numFmtId="0" fontId="8" fillId="0" borderId="4" xfId="0" applyFont="1" applyFill="1" applyBorder="1" applyAlignment="1">
      <alignment vertical="center"/>
    </xf>
    <xf numFmtId="0" fontId="8" fillId="3" borderId="4" xfId="0" applyFont="1" applyFill="1" applyBorder="1" applyAlignment="1">
      <alignment vertical="center"/>
    </xf>
    <xf numFmtId="0" fontId="8" fillId="3" borderId="4" xfId="0" applyFont="1" applyFill="1" applyBorder="1" applyAlignment="1">
      <alignment horizontal="right" vertical="center"/>
    </xf>
    <xf numFmtId="3" fontId="8" fillId="3" borderId="4" xfId="0" applyNumberFormat="1" applyFont="1" applyFill="1" applyBorder="1" applyAlignment="1">
      <alignment horizontal="center" vertical="center"/>
    </xf>
    <xf numFmtId="0" fontId="8" fillId="3" borderId="4" xfId="0" applyFont="1" applyFill="1" applyBorder="1" applyAlignment="1">
      <alignment horizontal="center" vertical="center"/>
    </xf>
    <xf numFmtId="203" fontId="9" fillId="3" borderId="4" xfId="1" applyNumberFormat="1" applyFont="1" applyFill="1" applyBorder="1" applyAlignment="1">
      <alignment vertical="center"/>
    </xf>
    <xf numFmtId="3" fontId="8" fillId="3" borderId="3" xfId="0" applyNumberFormat="1" applyFont="1" applyFill="1" applyBorder="1" applyAlignment="1"/>
    <xf numFmtId="3" fontId="8" fillId="3" borderId="1" xfId="0" applyNumberFormat="1" applyFont="1" applyFill="1" applyBorder="1"/>
    <xf numFmtId="3" fontId="8" fillId="3" borderId="3" xfId="0" applyNumberFormat="1" applyFont="1" applyFill="1" applyBorder="1"/>
    <xf numFmtId="0" fontId="8" fillId="3" borderId="1" xfId="0" applyFont="1" applyFill="1" applyBorder="1" applyAlignment="1">
      <alignment horizontal="center" vertical="center"/>
    </xf>
    <xf numFmtId="203" fontId="9" fillId="3" borderId="1" xfId="1" applyNumberFormat="1" applyFont="1" applyFill="1" applyBorder="1" applyAlignment="1">
      <alignment vertical="center"/>
    </xf>
    <xf numFmtId="203" fontId="8" fillId="3" borderId="1" xfId="1" applyNumberFormat="1" applyFont="1" applyFill="1" applyBorder="1" applyAlignment="1">
      <alignment vertical="center"/>
    </xf>
    <xf numFmtId="203" fontId="8" fillId="3" borderId="4" xfId="1" applyNumberFormat="1" applyFont="1" applyFill="1" applyBorder="1" applyAlignment="1">
      <alignment vertical="center"/>
    </xf>
    <xf numFmtId="203" fontId="9" fillId="3" borderId="4" xfId="2" applyNumberFormat="1" applyFont="1" applyFill="1" applyBorder="1" applyAlignment="1">
      <alignment vertical="center"/>
    </xf>
    <xf numFmtId="0" fontId="9" fillId="3" borderId="1" xfId="0" applyFont="1" applyFill="1" applyBorder="1" applyAlignment="1">
      <alignment vertical="center"/>
    </xf>
    <xf numFmtId="3" fontId="8" fillId="3"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xf>
    <xf numFmtId="0" fontId="9" fillId="3" borderId="4" xfId="0" applyFont="1" applyFill="1" applyBorder="1" applyAlignment="1">
      <alignment vertical="center"/>
    </xf>
    <xf numFmtId="4" fontId="9" fillId="3" borderId="4" xfId="0" applyNumberFormat="1" applyFont="1" applyFill="1" applyBorder="1" applyAlignment="1">
      <alignment horizontal="center" vertical="center"/>
    </xf>
    <xf numFmtId="0" fontId="9" fillId="3" borderId="3" xfId="0" applyFont="1" applyFill="1" applyBorder="1" applyAlignment="1">
      <alignment vertical="center"/>
    </xf>
    <xf numFmtId="3" fontId="9" fillId="3" borderId="3" xfId="0" applyNumberFormat="1" applyFont="1" applyFill="1" applyBorder="1" applyAlignment="1">
      <alignment horizontal="center" vertical="center"/>
    </xf>
    <xf numFmtId="203" fontId="8" fillId="3" borderId="3" xfId="2" applyNumberFormat="1" applyFont="1" applyFill="1" applyBorder="1" applyAlignment="1">
      <alignment vertical="center"/>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top"/>
    </xf>
    <xf numFmtId="4" fontId="9" fillId="3" borderId="1" xfId="0" applyNumberFormat="1" applyFont="1" applyFill="1" applyBorder="1" applyAlignment="1">
      <alignment horizontal="center" vertical="center"/>
    </xf>
    <xf numFmtId="203" fontId="8" fillId="3" borderId="4" xfId="2" applyNumberFormat="1" applyFont="1" applyFill="1" applyBorder="1" applyAlignment="1">
      <alignment vertical="center"/>
    </xf>
    <xf numFmtId="203" fontId="8" fillId="0" borderId="1" xfId="2" applyNumberFormat="1" applyFont="1" applyFill="1" applyBorder="1" applyAlignment="1">
      <alignment vertical="center"/>
    </xf>
    <xf numFmtId="203" fontId="8" fillId="0" borderId="3" xfId="2" applyNumberFormat="1" applyFont="1" applyFill="1" applyBorder="1" applyAlignment="1">
      <alignment vertical="center"/>
    </xf>
    <xf numFmtId="0" fontId="9" fillId="0" borderId="3" xfId="0" applyFont="1" applyFill="1" applyBorder="1" applyAlignment="1">
      <alignment horizontal="center" vertical="top"/>
    </xf>
    <xf numFmtId="4" fontId="9" fillId="3" borderId="3" xfId="0" applyNumberFormat="1" applyFont="1" applyFill="1" applyBorder="1" applyAlignment="1">
      <alignment horizontal="center" vertical="center"/>
    </xf>
    <xf numFmtId="0" fontId="8" fillId="5" borderId="37" xfId="0" applyFont="1" applyFill="1" applyBorder="1" applyAlignment="1">
      <alignment horizontal="center" vertical="justify"/>
    </xf>
    <xf numFmtId="0" fontId="8" fillId="5" borderId="37" xfId="0" applyFont="1" applyFill="1" applyBorder="1" applyAlignment="1">
      <alignment horizontal="justify" vertical="justify"/>
    </xf>
    <xf numFmtId="0" fontId="8" fillId="5" borderId="37" xfId="0" applyFont="1" applyFill="1" applyBorder="1" applyAlignment="1">
      <alignment horizontal="center" vertical="center"/>
    </xf>
    <xf numFmtId="0" fontId="9" fillId="0" borderId="5" xfId="0" applyFont="1" applyFill="1" applyBorder="1" applyAlignment="1">
      <alignment horizontal="justify" vertical="center"/>
    </xf>
    <xf numFmtId="3" fontId="9" fillId="3" borderId="5" xfId="0" applyNumberFormat="1" applyFont="1" applyFill="1" applyBorder="1" applyAlignment="1">
      <alignment horizontal="right" vertical="justify"/>
    </xf>
    <xf numFmtId="0" fontId="9" fillId="0" borderId="5" xfId="0" applyFont="1" applyFill="1" applyBorder="1" applyAlignment="1">
      <alignment horizontal="center" vertical="center" wrapText="1"/>
    </xf>
    <xf numFmtId="0" fontId="9" fillId="3" borderId="5" xfId="0" applyFont="1" applyFill="1" applyBorder="1" applyAlignment="1">
      <alignment horizontal="justify" vertical="center"/>
    </xf>
    <xf numFmtId="0" fontId="9"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9" fillId="0" borderId="5" xfId="0" applyFont="1" applyFill="1" applyBorder="1" applyAlignment="1">
      <alignment horizontal="justify" vertical="justify"/>
    </xf>
    <xf numFmtId="0" fontId="9" fillId="0" borderId="5" xfId="5" applyFont="1" applyFill="1" applyBorder="1" applyAlignment="1">
      <alignment horizontal="justify" vertical="top"/>
    </xf>
    <xf numFmtId="0" fontId="9" fillId="0" borderId="5" xfId="5" applyFont="1" applyFill="1" applyBorder="1" applyAlignment="1">
      <alignment horizontal="justify" vertical="justify"/>
    </xf>
    <xf numFmtId="0" fontId="9" fillId="3" borderId="5" xfId="5" applyFont="1" applyFill="1" applyBorder="1" applyAlignment="1">
      <alignment horizontal="justify" vertical="justify"/>
    </xf>
    <xf numFmtId="0" fontId="9" fillId="3" borderId="18" xfId="0" applyFont="1" applyFill="1" applyBorder="1" applyAlignment="1">
      <alignment horizontal="justify" vertical="justify"/>
    </xf>
    <xf numFmtId="3" fontId="8" fillId="3" borderId="18" xfId="0" applyNumberFormat="1" applyFont="1" applyFill="1" applyBorder="1" applyAlignment="1">
      <alignment horizontal="right" vertical="justify"/>
    </xf>
    <xf numFmtId="0" fontId="9" fillId="3" borderId="18" xfId="0" applyFont="1" applyFill="1" applyBorder="1" applyAlignment="1">
      <alignment horizontal="center" vertical="center" wrapText="1"/>
    </xf>
    <xf numFmtId="0" fontId="8" fillId="0" borderId="5" xfId="0" applyFont="1" applyFill="1" applyBorder="1" applyAlignment="1">
      <alignment horizontal="justify" vertical="top"/>
    </xf>
    <xf numFmtId="0" fontId="33" fillId="3" borderId="5" xfId="0" applyFont="1" applyFill="1" applyBorder="1" applyAlignment="1">
      <alignment horizontal="center" vertical="center" wrapText="1"/>
    </xf>
    <xf numFmtId="0" fontId="33" fillId="3" borderId="5" xfId="0" applyFont="1" applyFill="1" applyBorder="1" applyAlignment="1">
      <alignment horizontal="justify" vertical="center"/>
    </xf>
    <xf numFmtId="0" fontId="28" fillId="3" borderId="5" xfId="0" applyFont="1" applyFill="1" applyBorder="1" applyAlignment="1">
      <alignment horizontal="center" vertical="center"/>
    </xf>
    <xf numFmtId="0" fontId="9" fillId="0" borderId="18" xfId="0" applyFont="1" applyFill="1" applyBorder="1" applyAlignment="1">
      <alignment horizontal="justify" vertical="center"/>
    </xf>
    <xf numFmtId="3" fontId="9" fillId="3" borderId="18" xfId="0" applyNumberFormat="1" applyFont="1" applyFill="1" applyBorder="1" applyAlignment="1">
      <alignment horizontal="right" vertical="justify"/>
    </xf>
    <xf numFmtId="0" fontId="9" fillId="0" borderId="18" xfId="0" applyFont="1" applyFill="1" applyBorder="1" applyAlignment="1">
      <alignment horizontal="center" vertical="center" wrapText="1"/>
    </xf>
    <xf numFmtId="0" fontId="8" fillId="0" borderId="5" xfId="0" applyFont="1" applyBorder="1" applyAlignment="1">
      <alignment horizontal="justify" vertical="top"/>
    </xf>
    <xf numFmtId="4" fontId="8" fillId="3" borderId="5" xfId="0" applyNumberFormat="1" applyFont="1" applyFill="1" applyBorder="1" applyAlignment="1">
      <alignment horizontal="center" vertical="center"/>
    </xf>
    <xf numFmtId="3" fontId="9" fillId="3" borderId="5" xfId="0" applyNumberFormat="1" applyFont="1" applyFill="1" applyBorder="1" applyAlignment="1">
      <alignment horizontal="center" vertical="center"/>
    </xf>
    <xf numFmtId="0" fontId="9" fillId="0" borderId="3" xfId="0" applyFont="1" applyFill="1" applyBorder="1" applyAlignment="1">
      <alignment horizontal="justify" vertical="top"/>
    </xf>
    <xf numFmtId="3" fontId="9" fillId="3" borderId="1" xfId="0" applyNumberFormat="1" applyFont="1" applyFill="1" applyBorder="1" applyAlignment="1">
      <alignment horizontal="right" vertical="center"/>
    </xf>
    <xf numFmtId="0" fontId="9" fillId="0" borderId="1" xfId="0" applyFont="1" applyFill="1" applyBorder="1" applyAlignment="1">
      <alignment horizontal="center"/>
    </xf>
    <xf numFmtId="0" fontId="8" fillId="0" borderId="43" xfId="0" applyFont="1" applyFill="1" applyBorder="1" applyAlignment="1">
      <alignment horizontal="justify" vertical="top"/>
    </xf>
    <xf numFmtId="0" fontId="9" fillId="3" borderId="16" xfId="0" applyFont="1" applyFill="1" applyBorder="1" applyAlignment="1">
      <alignment horizontal="justify" vertical="top"/>
    </xf>
    <xf numFmtId="0" fontId="9" fillId="0" borderId="1" xfId="0" applyNumberFormat="1" applyFont="1" applyFill="1" applyBorder="1" applyAlignment="1">
      <alignment horizontal="center" vertical="justify"/>
    </xf>
    <xf numFmtId="3" fontId="9" fillId="3" borderId="1" xfId="0" applyNumberFormat="1" applyFont="1" applyFill="1" applyBorder="1" applyAlignment="1">
      <alignment horizontal="right" vertical="justify"/>
    </xf>
    <xf numFmtId="0" fontId="9" fillId="3" borderId="1" xfId="0" applyFont="1" applyFill="1" applyBorder="1" applyAlignment="1">
      <alignment horizontal="center" vertical="top" wrapText="1"/>
    </xf>
    <xf numFmtId="3" fontId="8" fillId="3" borderId="4" xfId="0" applyNumberFormat="1" applyFont="1" applyFill="1" applyBorder="1" applyAlignment="1">
      <alignment horizontal="right" vertical="justify"/>
    </xf>
    <xf numFmtId="3" fontId="8" fillId="0" borderId="1" xfId="0" applyNumberFormat="1" applyFont="1" applyFill="1" applyBorder="1" applyAlignment="1">
      <alignment horizontal="right" vertical="justify"/>
    </xf>
    <xf numFmtId="0" fontId="9" fillId="0" borderId="1" xfId="0" applyFont="1" applyFill="1" applyBorder="1" applyAlignment="1">
      <alignment horizontal="justify" vertical="top"/>
    </xf>
    <xf numFmtId="0" fontId="8" fillId="0" borderId="33" xfId="0" applyFont="1" applyBorder="1" applyAlignment="1">
      <alignment horizontal="left" vertical="center" wrapText="1"/>
    </xf>
    <xf numFmtId="0" fontId="8" fillId="0" borderId="56" xfId="0" applyFont="1" applyFill="1" applyBorder="1" applyAlignment="1">
      <alignment vertical="center" wrapText="1"/>
    </xf>
    <xf numFmtId="4" fontId="30" fillId="3" borderId="1" xfId="0" applyNumberFormat="1" applyFont="1" applyFill="1" applyBorder="1"/>
    <xf numFmtId="4" fontId="29" fillId="4" borderId="44" xfId="0" applyNumberFormat="1" applyFont="1" applyFill="1" applyBorder="1"/>
    <xf numFmtId="4" fontId="29" fillId="4" borderId="22" xfId="0" applyNumberFormat="1" applyFont="1" applyFill="1" applyBorder="1"/>
    <xf numFmtId="4" fontId="30" fillId="4" borderId="22" xfId="0" applyNumberFormat="1" applyFont="1" applyFill="1" applyBorder="1"/>
    <xf numFmtId="0" fontId="30" fillId="0" borderId="22" xfId="0" applyFont="1" applyBorder="1"/>
    <xf numFmtId="4" fontId="30" fillId="0" borderId="22" xfId="0" applyNumberFormat="1" applyFont="1" applyBorder="1"/>
    <xf numFmtId="4" fontId="30" fillId="0" borderId="22" xfId="0" applyNumberFormat="1" applyFont="1" applyFill="1" applyBorder="1"/>
    <xf numFmtId="4" fontId="30" fillId="3" borderId="4" xfId="0" applyNumberFormat="1" applyFont="1" applyFill="1" applyBorder="1"/>
    <xf numFmtId="0" fontId="34" fillId="0" borderId="2" xfId="0" applyFont="1" applyFill="1" applyBorder="1" applyAlignment="1">
      <alignment horizontal="justify" vertical="top"/>
    </xf>
    <xf numFmtId="0" fontId="8" fillId="3" borderId="2" xfId="0" applyFont="1" applyFill="1" applyBorder="1" applyAlignment="1">
      <alignment horizontal="justify" vertical="top"/>
    </xf>
    <xf numFmtId="0" fontId="8" fillId="3" borderId="2" xfId="0" applyFont="1" applyFill="1" applyBorder="1" applyAlignment="1">
      <alignment horizontal="center" vertical="top"/>
    </xf>
    <xf numFmtId="0" fontId="9" fillId="3" borderId="2" xfId="0" applyFont="1" applyFill="1" applyBorder="1" applyAlignment="1">
      <alignment horizontal="center" vertical="center"/>
    </xf>
    <xf numFmtId="3" fontId="9" fillId="3" borderId="2" xfId="0" applyNumberFormat="1" applyFont="1" applyFill="1" applyBorder="1" applyAlignment="1">
      <alignment horizontal="center" vertical="center"/>
    </xf>
    <xf numFmtId="0" fontId="34" fillId="0" borderId="28" xfId="0" applyFont="1" applyFill="1" applyBorder="1" applyAlignment="1">
      <alignment horizontal="justify" vertical="top"/>
    </xf>
    <xf numFmtId="0" fontId="8" fillId="3" borderId="32" xfId="0" applyFont="1" applyFill="1" applyBorder="1" applyAlignment="1">
      <alignment horizontal="center" vertical="top"/>
    </xf>
    <xf numFmtId="0" fontId="9" fillId="0" borderId="2" xfId="0" applyFont="1" applyFill="1" applyBorder="1" applyAlignment="1">
      <alignment horizontal="center" vertical="center"/>
    </xf>
    <xf numFmtId="49" fontId="9" fillId="3" borderId="2" xfId="0" applyNumberFormat="1" applyFont="1" applyFill="1" applyBorder="1" applyAlignment="1">
      <alignment horizontal="center" vertical="center"/>
    </xf>
    <xf numFmtId="0" fontId="9" fillId="0" borderId="4" xfId="0" applyFont="1" applyFill="1" applyBorder="1" applyAlignment="1">
      <alignment horizontal="justify" vertical="top"/>
    </xf>
    <xf numFmtId="0" fontId="8" fillId="3" borderId="32" xfId="0" applyFont="1" applyFill="1" applyBorder="1" applyAlignment="1">
      <alignment horizontal="center" vertical="center"/>
    </xf>
    <xf numFmtId="49" fontId="9" fillId="3" borderId="1" xfId="0" applyNumberFormat="1" applyFont="1" applyFill="1" applyBorder="1" applyAlignment="1">
      <alignment horizontal="center" vertical="center"/>
    </xf>
    <xf numFmtId="0" fontId="8" fillId="3" borderId="7" xfId="0" applyFont="1" applyFill="1" applyBorder="1" applyAlignment="1">
      <alignment horizontal="center" vertical="center"/>
    </xf>
    <xf numFmtId="0" fontId="34" fillId="0" borderId="4" xfId="0" applyFont="1" applyFill="1" applyBorder="1" applyAlignment="1">
      <alignment horizontal="justify" vertical="top"/>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5" xfId="0" applyFont="1" applyFill="1" applyBorder="1" applyAlignment="1">
      <alignment horizontal="justify" vertical="top"/>
    </xf>
    <xf numFmtId="0" fontId="9" fillId="0" borderId="15" xfId="0" applyFont="1" applyFill="1" applyBorder="1" applyAlignment="1">
      <alignment horizontal="justify" vertical="justify"/>
    </xf>
    <xf numFmtId="0" fontId="9" fillId="0" borderId="3"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0" borderId="5" xfId="0" applyFont="1" applyFill="1" applyBorder="1" applyAlignment="1">
      <alignment vertical="center" wrapText="1"/>
    </xf>
    <xf numFmtId="0" fontId="9" fillId="0" borderId="1" xfId="0" applyNumberFormat="1" applyFont="1" applyFill="1" applyBorder="1" applyAlignment="1">
      <alignment horizontal="center" vertical="center"/>
    </xf>
    <xf numFmtId="0" fontId="9" fillId="0" borderId="5" xfId="0" applyFont="1" applyFill="1" applyBorder="1" applyAlignment="1">
      <alignment horizontal="justify" vertical="top"/>
    </xf>
    <xf numFmtId="0" fontId="9" fillId="0" borderId="15" xfId="0" applyFont="1" applyFill="1" applyBorder="1" applyAlignment="1">
      <alignment horizontal="justify" vertical="center"/>
    </xf>
    <xf numFmtId="0" fontId="9" fillId="0" borderId="4" xfId="0" applyFont="1" applyFill="1" applyBorder="1" applyAlignment="1">
      <alignment horizontal="center" vertical="center" wrapText="1"/>
    </xf>
    <xf numFmtId="0" fontId="8" fillId="0" borderId="4" xfId="0" applyFont="1" applyFill="1" applyBorder="1" applyAlignment="1">
      <alignment horizontal="justify" vertical="justify"/>
    </xf>
    <xf numFmtId="0" fontId="8" fillId="0" borderId="5" xfId="0" applyFont="1" applyFill="1" applyBorder="1" applyAlignment="1">
      <alignment horizontal="justify" vertical="justify"/>
    </xf>
    <xf numFmtId="0" fontId="41" fillId="0" borderId="32" xfId="0" applyFont="1" applyBorder="1" applyAlignment="1">
      <alignment horizontal="justify" vertical="top"/>
    </xf>
    <xf numFmtId="0" fontId="8" fillId="3" borderId="5" xfId="0" applyFont="1" applyFill="1" applyBorder="1" applyAlignment="1">
      <alignment horizontal="justify" vertical="justify"/>
    </xf>
    <xf numFmtId="0" fontId="50" fillId="0" borderId="1" xfId="0" applyFont="1" applyFill="1" applyBorder="1" applyAlignment="1">
      <alignment horizontal="center" vertical="center"/>
    </xf>
    <xf numFmtId="0" fontId="50" fillId="3" borderId="1" xfId="0" applyFont="1" applyFill="1" applyBorder="1" applyAlignment="1">
      <alignment horizontal="center" vertical="center"/>
    </xf>
    <xf numFmtId="0" fontId="28" fillId="0" borderId="4" xfId="0" applyFont="1" applyBorder="1" applyAlignment="1">
      <alignment horizontal="justify" vertical="top"/>
    </xf>
    <xf numFmtId="0" fontId="9" fillId="0" borderId="3" xfId="0" applyFont="1" applyFill="1" applyBorder="1" applyAlignment="1">
      <alignment horizontal="center" vertical="center" wrapText="1"/>
    </xf>
    <xf numFmtId="0" fontId="28" fillId="0" borderId="3" xfId="0" applyFont="1" applyBorder="1" applyAlignment="1">
      <alignment horizontal="justify" vertical="justify"/>
    </xf>
    <xf numFmtId="0" fontId="8" fillId="3" borderId="3" xfId="0" applyFont="1" applyFill="1" applyBorder="1" applyAlignment="1">
      <alignment horizontal="center" vertical="center"/>
    </xf>
    <xf numFmtId="0" fontId="28" fillId="0" borderId="43" xfId="0" applyFont="1" applyBorder="1" applyAlignment="1">
      <alignment horizontal="justify" vertical="justify"/>
    </xf>
    <xf numFmtId="0" fontId="34" fillId="3" borderId="5" xfId="0" applyFont="1" applyFill="1" applyBorder="1" applyAlignment="1">
      <alignment horizontal="justify" vertical="justify"/>
    </xf>
    <xf numFmtId="0" fontId="34" fillId="3" borderId="0" xfId="0" applyFont="1" applyFill="1" applyBorder="1" applyAlignment="1">
      <alignment horizontal="justify" vertical="justify"/>
    </xf>
    <xf numFmtId="0" fontId="9" fillId="3" borderId="57" xfId="0" applyFont="1" applyFill="1" applyBorder="1" applyAlignment="1">
      <alignment horizontal="justify" vertical="top"/>
    </xf>
    <xf numFmtId="0" fontId="9" fillId="3" borderId="54" xfId="0" applyFont="1" applyFill="1" applyBorder="1" applyAlignment="1">
      <alignment horizontal="center" vertical="center" wrapText="1"/>
    </xf>
    <xf numFmtId="0" fontId="9" fillId="3" borderId="54" xfId="0" applyFont="1" applyFill="1" applyBorder="1" applyAlignment="1">
      <alignment horizontal="center" vertical="top"/>
    </xf>
    <xf numFmtId="0" fontId="9" fillId="3" borderId="54" xfId="0" applyFont="1" applyFill="1" applyBorder="1" applyAlignment="1">
      <alignment horizontal="center" vertical="center"/>
    </xf>
    <xf numFmtId="0" fontId="9" fillId="3" borderId="22" xfId="0" applyFont="1" applyFill="1" applyBorder="1" applyAlignment="1">
      <alignment horizontal="center" vertical="justify"/>
    </xf>
    <xf numFmtId="0" fontId="9" fillId="0" borderId="22" xfId="0" applyFont="1" applyFill="1" applyBorder="1" applyAlignment="1">
      <alignment horizontal="center" vertical="justify"/>
    </xf>
    <xf numFmtId="0" fontId="9" fillId="0" borderId="22" xfId="0" applyFont="1" applyFill="1" applyBorder="1" applyAlignment="1">
      <alignment horizontal="justify" vertical="top"/>
    </xf>
    <xf numFmtId="0" fontId="9" fillId="3" borderId="22" xfId="0" applyFont="1" applyFill="1" applyBorder="1" applyAlignment="1">
      <alignment horizontal="justify" vertical="top"/>
    </xf>
    <xf numFmtId="0" fontId="9" fillId="3" borderId="26" xfId="0" applyFont="1" applyFill="1" applyBorder="1" applyAlignment="1">
      <alignment vertical="justify"/>
    </xf>
    <xf numFmtId="203" fontId="8" fillId="0" borderId="4" xfId="2" applyNumberFormat="1" applyFont="1" applyFill="1" applyBorder="1" applyAlignment="1">
      <alignment horizontal="justify" vertical="center"/>
    </xf>
    <xf numFmtId="203" fontId="8" fillId="0" borderId="1" xfId="2" applyNumberFormat="1" applyFont="1" applyFill="1" applyBorder="1" applyAlignment="1">
      <alignment horizontal="justify" vertical="center"/>
    </xf>
    <xf numFmtId="203" fontId="8" fillId="0" borderId="3" xfId="2" applyNumberFormat="1" applyFont="1" applyFill="1" applyBorder="1" applyAlignment="1">
      <alignment horizontal="justify" vertical="center"/>
    </xf>
    <xf numFmtId="0" fontId="9" fillId="4" borderId="22" xfId="0" applyFont="1" applyFill="1" applyBorder="1" applyAlignment="1">
      <alignment horizontal="justify" vertical="justify"/>
    </xf>
    <xf numFmtId="0" fontId="9" fillId="4" borderId="22" xfId="0" applyFont="1" applyFill="1" applyBorder="1" applyAlignment="1">
      <alignment horizontal="justify" vertical="top"/>
    </xf>
    <xf numFmtId="3" fontId="8" fillId="4" borderId="22" xfId="0" applyNumberFormat="1" applyFont="1" applyFill="1" applyBorder="1" applyAlignment="1">
      <alignment horizontal="center" vertical="top"/>
    </xf>
    <xf numFmtId="0" fontId="8" fillId="4" borderId="22" xfId="0" applyFont="1" applyFill="1" applyBorder="1" applyAlignment="1">
      <alignment vertical="justify"/>
    </xf>
    <xf numFmtId="0" fontId="8" fillId="0" borderId="36" xfId="0" applyFont="1" applyFill="1" applyBorder="1" applyAlignment="1">
      <alignment horizontal="justify" vertical="justify"/>
    </xf>
    <xf numFmtId="0" fontId="4" fillId="3" borderId="18" xfId="0" applyFont="1" applyFill="1" applyBorder="1" applyAlignment="1">
      <alignment horizontal="center" vertical="center"/>
    </xf>
    <xf numFmtId="0" fontId="4" fillId="3" borderId="51" xfId="0" applyFont="1" applyFill="1" applyBorder="1" applyAlignment="1">
      <alignment horizontal="center" vertical="center"/>
    </xf>
    <xf numFmtId="0" fontId="9" fillId="0" borderId="43" xfId="0" applyFont="1" applyFill="1" applyBorder="1" applyAlignment="1">
      <alignment horizontal="justify" vertical="top"/>
    </xf>
    <xf numFmtId="0" fontId="51" fillId="0" borderId="0" xfId="0" applyFont="1"/>
    <xf numFmtId="43" fontId="10" fillId="0" borderId="0" xfId="0" applyNumberFormat="1" applyFont="1" applyAlignment="1">
      <alignment horizontal="center" vertical="center"/>
    </xf>
    <xf numFmtId="0" fontId="10" fillId="0" borderId="0" xfId="0" applyFont="1"/>
    <xf numFmtId="0" fontId="10" fillId="0" borderId="0" xfId="0" applyFont="1" applyAlignment="1">
      <alignment horizontal="center"/>
    </xf>
    <xf numFmtId="43" fontId="10" fillId="0" borderId="0" xfId="0" applyNumberFormat="1" applyFont="1" applyAlignment="1">
      <alignment horizontal="center"/>
    </xf>
    <xf numFmtId="0" fontId="10" fillId="0" borderId="0" xfId="0" applyFont="1" applyAlignment="1">
      <alignment horizontal="center" vertical="center"/>
    </xf>
    <xf numFmtId="0" fontId="51" fillId="0" borderId="0" xfId="0" applyFont="1" applyAlignment="1">
      <alignment wrapText="1"/>
    </xf>
    <xf numFmtId="0" fontId="30" fillId="3" borderId="2" xfId="0" applyFont="1" applyFill="1" applyBorder="1" applyAlignment="1">
      <alignment wrapText="1"/>
    </xf>
    <xf numFmtId="4" fontId="30" fillId="3" borderId="2" xfId="0" applyNumberFormat="1" applyFont="1" applyFill="1" applyBorder="1"/>
    <xf numFmtId="0" fontId="30" fillId="3" borderId="3" xfId="0" applyFont="1" applyFill="1" applyBorder="1" applyAlignment="1">
      <alignment wrapText="1"/>
    </xf>
    <xf numFmtId="4" fontId="30" fillId="3" borderId="3" xfId="0" applyNumberFormat="1" applyFont="1" applyFill="1" applyBorder="1"/>
    <xf numFmtId="3" fontId="30" fillId="3" borderId="1" xfId="0" applyNumberFormat="1" applyFont="1" applyFill="1" applyBorder="1"/>
    <xf numFmtId="0" fontId="30" fillId="3" borderId="36" xfId="0" applyFont="1" applyFill="1" applyBorder="1" applyAlignment="1">
      <alignment wrapText="1"/>
    </xf>
    <xf numFmtId="3" fontId="30" fillId="3" borderId="36" xfId="0" applyNumberFormat="1" applyFont="1" applyFill="1" applyBorder="1"/>
    <xf numFmtId="4" fontId="30" fillId="3" borderId="36" xfId="0" applyNumberFormat="1" applyFont="1" applyFill="1" applyBorder="1"/>
    <xf numFmtId="0" fontId="2" fillId="3" borderId="4" xfId="0" applyFont="1" applyFill="1" applyBorder="1" applyAlignment="1">
      <alignment horizontal="justify" vertical="top"/>
    </xf>
    <xf numFmtId="0" fontId="2" fillId="3" borderId="1" xfId="0" applyFont="1" applyFill="1" applyBorder="1" applyAlignment="1">
      <alignment horizontal="justify" vertical="justify"/>
    </xf>
    <xf numFmtId="0" fontId="2" fillId="3" borderId="3" xfId="0" applyFont="1" applyFill="1" applyBorder="1" applyAlignment="1">
      <alignment horizontal="justify" vertical="justify"/>
    </xf>
    <xf numFmtId="0" fontId="4" fillId="3" borderId="3" xfId="0" applyFont="1" applyFill="1" applyBorder="1" applyAlignment="1">
      <alignment horizontal="justify" vertical="justify"/>
    </xf>
    <xf numFmtId="3" fontId="8" fillId="0" borderId="3" xfId="0" applyNumberFormat="1" applyFont="1" applyFill="1" applyBorder="1" applyAlignment="1">
      <alignment horizontal="right" vertical="justify"/>
    </xf>
    <xf numFmtId="0" fontId="8" fillId="3" borderId="3" xfId="0" applyFont="1" applyFill="1" applyBorder="1" applyAlignment="1">
      <alignment horizontal="justify" vertical="center"/>
    </xf>
    <xf numFmtId="0" fontId="2" fillId="3" borderId="22" xfId="0" applyFont="1" applyFill="1" applyBorder="1" applyAlignment="1">
      <alignment horizontal="justify" vertical="justify"/>
    </xf>
    <xf numFmtId="203" fontId="8" fillId="0" borderId="36" xfId="2" applyNumberFormat="1" applyFont="1" applyFill="1" applyBorder="1" applyAlignment="1">
      <alignment vertical="center"/>
    </xf>
    <xf numFmtId="0" fontId="9" fillId="0" borderId="36" xfId="0" applyFont="1" applyFill="1" applyBorder="1" applyAlignment="1">
      <alignment horizontal="center" vertical="top"/>
    </xf>
    <xf numFmtId="4" fontId="8" fillId="3" borderId="36" xfId="0" applyNumberFormat="1" applyFont="1" applyFill="1" applyBorder="1" applyAlignment="1">
      <alignment horizontal="center" vertical="center"/>
    </xf>
    <xf numFmtId="4" fontId="0" fillId="0" borderId="0" xfId="0" applyNumberFormat="1" applyAlignment="1">
      <alignment horizontal="center"/>
    </xf>
    <xf numFmtId="39" fontId="9" fillId="3" borderId="4" xfId="2" applyNumberFormat="1" applyFont="1" applyFill="1" applyBorder="1" applyAlignment="1">
      <alignment vertical="center"/>
    </xf>
    <xf numFmtId="39" fontId="9" fillId="3" borderId="1" xfId="2" applyNumberFormat="1" applyFont="1" applyFill="1" applyBorder="1" applyAlignment="1">
      <alignment vertical="center"/>
    </xf>
    <xf numFmtId="39" fontId="9" fillId="3" borderId="3" xfId="2" applyNumberFormat="1" applyFont="1" applyFill="1" applyBorder="1" applyAlignment="1">
      <alignment vertical="center"/>
    </xf>
    <xf numFmtId="39" fontId="9" fillId="3" borderId="21" xfId="2" applyNumberFormat="1" applyFont="1" applyFill="1" applyBorder="1" applyAlignment="1">
      <alignment vertical="center"/>
    </xf>
    <xf numFmtId="203" fontId="9" fillId="3" borderId="11" xfId="2" applyNumberFormat="1" applyFont="1" applyFill="1" applyBorder="1" applyAlignment="1">
      <alignment vertical="center"/>
    </xf>
    <xf numFmtId="203" fontId="8" fillId="5" borderId="37" xfId="1" applyNumberFormat="1" applyFont="1" applyFill="1" applyBorder="1" applyAlignment="1">
      <alignment vertical="center"/>
    </xf>
    <xf numFmtId="39" fontId="9" fillId="3" borderId="1" xfId="1" applyNumberFormat="1" applyFont="1" applyFill="1" applyBorder="1" applyAlignment="1">
      <alignment vertical="center"/>
    </xf>
    <xf numFmtId="4" fontId="9" fillId="3" borderId="1" xfId="0" applyNumberFormat="1" applyFont="1" applyFill="1" applyBorder="1"/>
    <xf numFmtId="39" fontId="9" fillId="3" borderId="1" xfId="1" applyNumberFormat="1" applyFont="1" applyFill="1" applyBorder="1" applyAlignment="1">
      <alignment horizontal="right" vertical="center"/>
    </xf>
    <xf numFmtId="4" fontId="9" fillId="3" borderId="1" xfId="0" applyNumberFormat="1" applyFont="1" applyFill="1" applyBorder="1" applyAlignment="1"/>
    <xf numFmtId="39" fontId="9" fillId="3" borderId="3" xfId="1" applyNumberFormat="1" applyFont="1" applyFill="1" applyBorder="1" applyAlignment="1">
      <alignment vertical="center"/>
    </xf>
    <xf numFmtId="4" fontId="9" fillId="3" borderId="1" xfId="2" applyNumberFormat="1" applyFont="1" applyFill="1" applyBorder="1" applyAlignment="1">
      <alignment horizontal="right" vertical="center"/>
    </xf>
    <xf numFmtId="39" fontId="9" fillId="3" borderId="4" xfId="1" applyNumberFormat="1" applyFont="1" applyFill="1" applyBorder="1" applyAlignment="1">
      <alignment vertical="center"/>
    </xf>
    <xf numFmtId="4" fontId="9" fillId="3" borderId="4" xfId="0" applyNumberFormat="1" applyFont="1" applyFill="1" applyBorder="1" applyAlignment="1">
      <alignment horizontal="right" vertical="justify"/>
    </xf>
    <xf numFmtId="4" fontId="9" fillId="3" borderId="1" xfId="0" applyNumberFormat="1" applyFont="1" applyFill="1" applyBorder="1" applyAlignment="1">
      <alignment horizontal="right" vertical="justify"/>
    </xf>
    <xf numFmtId="3" fontId="9" fillId="3" borderId="3" xfId="0" applyNumberFormat="1" applyFont="1" applyFill="1" applyBorder="1" applyAlignment="1">
      <alignment horizontal="right" vertical="justify"/>
    </xf>
    <xf numFmtId="39" fontId="9" fillId="3" borderId="1" xfId="2" applyNumberFormat="1" applyFont="1" applyFill="1" applyBorder="1" applyAlignment="1">
      <alignment horizontal="justify" vertical="center"/>
    </xf>
    <xf numFmtId="0" fontId="9" fillId="0" borderId="1" xfId="0" applyFont="1" applyFill="1" applyBorder="1" applyAlignment="1">
      <alignment horizontal="justify" vertical="center"/>
    </xf>
    <xf numFmtId="4" fontId="9" fillId="3" borderId="1" xfId="0" applyNumberFormat="1" applyFont="1" applyFill="1" applyBorder="1" applyAlignment="1">
      <alignment horizontal="right" vertical="center"/>
    </xf>
    <xf numFmtId="4" fontId="9" fillId="3" borderId="5" xfId="0" applyNumberFormat="1" applyFont="1" applyFill="1" applyBorder="1" applyAlignment="1">
      <alignment horizontal="right" vertical="center"/>
    </xf>
    <xf numFmtId="0" fontId="9" fillId="3" borderId="36" xfId="0" applyFont="1" applyFill="1" applyBorder="1" applyAlignment="1">
      <alignment horizontal="center" vertical="center" wrapText="1"/>
    </xf>
    <xf numFmtId="0" fontId="2" fillId="3" borderId="57"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3" xfId="0" applyFont="1" applyFill="1" applyBorder="1" applyAlignment="1">
      <alignment horizontal="center" vertical="center" wrapText="1"/>
    </xf>
    <xf numFmtId="39" fontId="2" fillId="3" borderId="1" xfId="2" applyNumberFormat="1" applyFont="1" applyFill="1" applyBorder="1" applyAlignment="1">
      <alignment horizontal="right" vertical="center"/>
    </xf>
    <xf numFmtId="39" fontId="4" fillId="3" borderId="1" xfId="2" applyNumberFormat="1" applyFont="1" applyFill="1" applyBorder="1" applyAlignment="1">
      <alignment horizontal="right" vertical="center"/>
    </xf>
    <xf numFmtId="39" fontId="4" fillId="4" borderId="22" xfId="2" applyNumberFormat="1" applyFont="1" applyFill="1" applyBorder="1" applyAlignment="1">
      <alignment horizontal="right" vertical="center"/>
    </xf>
    <xf numFmtId="4" fontId="8" fillId="3" borderId="1" xfId="2" applyNumberFormat="1" applyFont="1" applyFill="1" applyBorder="1" applyAlignment="1">
      <alignment horizontal="right" vertical="center"/>
    </xf>
    <xf numFmtId="4" fontId="9" fillId="3" borderId="3" xfId="2" applyNumberFormat="1" applyFont="1" applyFill="1" applyBorder="1" applyAlignment="1">
      <alignment horizontal="right" vertical="center"/>
    </xf>
    <xf numFmtId="4" fontId="4" fillId="4" borderId="22" xfId="2" applyNumberFormat="1" applyFont="1" applyFill="1" applyBorder="1" applyAlignment="1">
      <alignment horizontal="right" vertical="justify"/>
    </xf>
    <xf numFmtId="4" fontId="9" fillId="3" borderId="1" xfId="0" applyNumberFormat="1" applyFont="1" applyFill="1" applyBorder="1" applyAlignment="1">
      <alignment horizontal="center"/>
    </xf>
    <xf numFmtId="0" fontId="30" fillId="0" borderId="0" xfId="7" applyFont="1"/>
    <xf numFmtId="0" fontId="12" fillId="0" borderId="0" xfId="0" applyFont="1" applyAlignment="1">
      <alignment horizontal="left"/>
    </xf>
    <xf numFmtId="0" fontId="49" fillId="3" borderId="4" xfId="0" applyFont="1" applyFill="1" applyBorder="1" applyAlignment="1">
      <alignment horizontal="justify" vertical="center" wrapText="1"/>
    </xf>
    <xf numFmtId="0" fontId="48" fillId="3" borderId="4" xfId="0" applyFont="1" applyFill="1" applyBorder="1" applyAlignment="1">
      <alignment horizontal="justify" vertical="center" wrapText="1"/>
    </xf>
    <xf numFmtId="0" fontId="8" fillId="0" borderId="34" xfId="0" applyFont="1" applyFill="1" applyBorder="1" applyAlignment="1">
      <alignment horizontal="left" vertical="center" wrapText="1"/>
    </xf>
    <xf numFmtId="0" fontId="8" fillId="3" borderId="4" xfId="0" applyFont="1" applyFill="1" applyBorder="1" applyAlignment="1">
      <alignment horizontal="justify" vertical="justify"/>
    </xf>
    <xf numFmtId="0" fontId="40" fillId="3" borderId="4" xfId="0" applyFont="1" applyFill="1" applyBorder="1" applyAlignment="1">
      <alignment horizontal="justify" vertical="top"/>
    </xf>
    <xf numFmtId="0" fontId="9" fillId="3" borderId="3" xfId="0" applyFont="1" applyFill="1" applyBorder="1" applyAlignment="1">
      <alignment horizontal="justify" vertical="justify"/>
    </xf>
    <xf numFmtId="0" fontId="8" fillId="0" borderId="16" xfId="0" applyFont="1" applyFill="1" applyBorder="1" applyAlignment="1">
      <alignment horizontal="justify" vertical="justify"/>
    </xf>
    <xf numFmtId="0" fontId="8" fillId="3" borderId="3" xfId="0" applyFont="1" applyFill="1" applyBorder="1" applyAlignment="1">
      <alignment horizontal="justify" vertical="justify"/>
    </xf>
    <xf numFmtId="0" fontId="8" fillId="0" borderId="18" xfId="0" applyFont="1" applyFill="1" applyBorder="1" applyAlignment="1">
      <alignment horizontal="justify" vertical="justify"/>
    </xf>
    <xf numFmtId="0" fontId="4" fillId="0" borderId="6" xfId="0" applyFont="1" applyFill="1" applyBorder="1" applyAlignment="1">
      <alignment horizontal="left" vertical="center" wrapText="1"/>
    </xf>
    <xf numFmtId="0" fontId="9" fillId="3" borderId="1" xfId="0" applyFont="1" applyFill="1" applyBorder="1" applyAlignment="1">
      <alignment horizontal="center" vertical="center"/>
    </xf>
    <xf numFmtId="0" fontId="5" fillId="3" borderId="62" xfId="7" applyFill="1" applyBorder="1"/>
    <xf numFmtId="0" fontId="5" fillId="0" borderId="63" xfId="7" applyBorder="1"/>
    <xf numFmtId="0" fontId="5" fillId="0" borderId="64" xfId="7" applyBorder="1"/>
    <xf numFmtId="0" fontId="5" fillId="3" borderId="65" xfId="7" applyFill="1" applyBorder="1"/>
    <xf numFmtId="0" fontId="15" fillId="0" borderId="0" xfId="7" applyFont="1" applyBorder="1"/>
    <xf numFmtId="0" fontId="5" fillId="0" borderId="0" xfId="7" applyBorder="1"/>
    <xf numFmtId="0" fontId="5" fillId="0" borderId="66" xfId="7" applyBorder="1"/>
    <xf numFmtId="0" fontId="14" fillId="0" borderId="0" xfId="7" applyFont="1" applyBorder="1" applyAlignment="1">
      <alignment horizontal="center"/>
    </xf>
    <xf numFmtId="0" fontId="16" fillId="0" borderId="0" xfId="7" applyFont="1" applyBorder="1" applyAlignment="1">
      <alignment horizontal="center" vertical="center" wrapText="1"/>
    </xf>
    <xf numFmtId="0" fontId="12" fillId="0" borderId="0" xfId="7" applyFont="1" applyBorder="1"/>
    <xf numFmtId="0" fontId="5" fillId="0" borderId="66" xfId="7" applyFont="1" applyBorder="1"/>
    <xf numFmtId="0" fontId="13" fillId="0" borderId="0" xfId="7" applyFont="1" applyBorder="1" applyAlignment="1">
      <alignment vertical="center"/>
    </xf>
    <xf numFmtId="0" fontId="18" fillId="3" borderId="65" xfId="7" applyFont="1" applyFill="1" applyBorder="1"/>
    <xf numFmtId="0" fontId="5" fillId="0" borderId="0" xfId="7" applyBorder="1" applyAlignment="1">
      <alignment vertical="center"/>
    </xf>
    <xf numFmtId="0" fontId="52" fillId="8" borderId="0" xfId="7" applyFont="1" applyFill="1" applyBorder="1" applyAlignment="1"/>
    <xf numFmtId="0" fontId="52" fillId="8" borderId="66" xfId="7" applyFont="1" applyFill="1" applyBorder="1" applyAlignment="1"/>
    <xf numFmtId="0" fontId="5" fillId="3" borderId="67" xfId="7" applyFill="1" applyBorder="1"/>
    <xf numFmtId="0" fontId="5" fillId="8" borderId="0" xfId="0" applyFont="1" applyFill="1"/>
    <xf numFmtId="0" fontId="5" fillId="9" borderId="0" xfId="0" applyFont="1" applyFill="1"/>
    <xf numFmtId="0" fontId="5" fillId="3" borderId="0" xfId="0" applyFont="1" applyFill="1"/>
    <xf numFmtId="0" fontId="8" fillId="4" borderId="22" xfId="0" applyFont="1" applyFill="1" applyBorder="1" applyAlignment="1">
      <alignment wrapText="1"/>
    </xf>
    <xf numFmtId="0" fontId="6" fillId="4" borderId="6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vertical="center"/>
    </xf>
    <xf numFmtId="3" fontId="35" fillId="0" borderId="0" xfId="0" applyNumberFormat="1" applyFont="1" applyFill="1" applyBorder="1" applyAlignment="1">
      <alignment vertical="center" wrapText="1"/>
    </xf>
    <xf numFmtId="0" fontId="5" fillId="0" borderId="0" xfId="0" applyFont="1" applyAlignment="1">
      <alignment vertical="center"/>
    </xf>
    <xf numFmtId="9" fontId="12" fillId="0" borderId="0" xfId="0" applyNumberFormat="1" applyFont="1" applyAlignment="1">
      <alignment vertical="center"/>
    </xf>
    <xf numFmtId="0" fontId="12" fillId="0" borderId="0" xfId="0" applyFont="1" applyFill="1" applyBorder="1" applyAlignment="1">
      <alignment vertical="center"/>
    </xf>
    <xf numFmtId="3" fontId="35" fillId="3" borderId="0" xfId="0" applyNumberFormat="1" applyFont="1" applyFill="1" applyBorder="1" applyAlignment="1">
      <alignment vertical="center" wrapText="1"/>
    </xf>
    <xf numFmtId="0" fontId="5" fillId="0" borderId="0" xfId="7" applyFont="1" applyAlignment="1">
      <alignment horizontal="center"/>
    </xf>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Border="1" applyAlignment="1">
      <alignment horizontal="center"/>
    </xf>
    <xf numFmtId="0" fontId="35" fillId="0" borderId="0" xfId="0" applyFont="1" applyFill="1" applyBorder="1" applyAlignment="1"/>
    <xf numFmtId="0" fontId="5" fillId="0" borderId="0" xfId="0" applyFont="1" applyAlignment="1">
      <alignment horizontal="center"/>
    </xf>
    <xf numFmtId="3" fontId="48" fillId="3" borderId="22" xfId="0" applyNumberFormat="1" applyFont="1" applyFill="1" applyBorder="1" applyAlignment="1"/>
    <xf numFmtId="0" fontId="29" fillId="0" borderId="0" xfId="7" applyFont="1" applyAlignment="1">
      <alignment horizontal="justify" vertical="center"/>
    </xf>
    <xf numFmtId="0" fontId="30" fillId="0" borderId="0" xfId="0" applyFont="1" applyAlignment="1">
      <alignment vertical="center" wrapText="1"/>
    </xf>
    <xf numFmtId="0" fontId="53" fillId="0" borderId="0" xfId="7" applyFont="1" applyAlignment="1">
      <alignment horizontal="center"/>
    </xf>
    <xf numFmtId="0" fontId="36" fillId="0" borderId="0" xfId="7" applyFont="1" applyAlignment="1">
      <alignment horizontal="center"/>
    </xf>
    <xf numFmtId="0" fontId="48" fillId="0" borderId="44" xfId="0" applyFont="1" applyBorder="1" applyAlignment="1">
      <alignment wrapText="1"/>
    </xf>
    <xf numFmtId="0" fontId="48" fillId="3" borderId="44" xfId="0" applyFont="1" applyFill="1" applyBorder="1" applyAlignment="1">
      <alignment wrapText="1"/>
    </xf>
    <xf numFmtId="3" fontId="48" fillId="3" borderId="61" xfId="0" applyNumberFormat="1" applyFont="1" applyFill="1" applyBorder="1" applyAlignment="1">
      <alignment vertical="center" wrapText="1"/>
    </xf>
    <xf numFmtId="0" fontId="48" fillId="3" borderId="44" xfId="0" applyFont="1" applyFill="1" applyBorder="1" applyAlignment="1">
      <alignment horizontal="right" wrapText="1"/>
    </xf>
    <xf numFmtId="3" fontId="48" fillId="3" borderId="44" xfId="0" applyNumberFormat="1" applyFont="1" applyFill="1" applyBorder="1" applyAlignment="1">
      <alignment vertical="center" wrapText="1"/>
    </xf>
    <xf numFmtId="0" fontId="48" fillId="3" borderId="46" xfId="0" applyFont="1" applyFill="1" applyBorder="1" applyAlignment="1">
      <alignment horizontal="right" wrapText="1"/>
    </xf>
    <xf numFmtId="0" fontId="48" fillId="0" borderId="22" xfId="0" applyFont="1" applyFill="1" applyBorder="1" applyAlignment="1">
      <alignment wrapText="1"/>
    </xf>
    <xf numFmtId="0" fontId="48" fillId="0" borderId="22" xfId="0" applyFont="1" applyBorder="1" applyAlignment="1">
      <alignment wrapText="1"/>
    </xf>
    <xf numFmtId="0" fontId="48" fillId="3" borderId="22" xfId="0" applyFont="1" applyFill="1" applyBorder="1" applyAlignment="1">
      <alignment horizontal="center"/>
    </xf>
    <xf numFmtId="0" fontId="48" fillId="0" borderId="22" xfId="0" applyFont="1" applyBorder="1" applyAlignment="1">
      <alignment horizontal="right"/>
    </xf>
    <xf numFmtId="0" fontId="17" fillId="0" borderId="0" xfId="7" applyFont="1" applyBorder="1" applyAlignment="1">
      <alignment horizontal="center" wrapText="1"/>
    </xf>
    <xf numFmtId="0" fontId="17" fillId="0" borderId="0" xfId="7" applyFont="1" applyBorder="1" applyAlignment="1">
      <alignment horizontal="center"/>
    </xf>
    <xf numFmtId="0" fontId="17" fillId="0" borderId="66" xfId="7" applyFont="1" applyBorder="1" applyAlignment="1">
      <alignment horizontal="center"/>
    </xf>
    <xf numFmtId="0" fontId="54" fillId="0" borderId="70" xfId="7" applyFont="1" applyBorder="1" applyAlignment="1">
      <alignment horizontal="center"/>
    </xf>
    <xf numFmtId="0" fontId="54" fillId="0" borderId="71" xfId="7" applyFont="1" applyBorder="1" applyAlignment="1">
      <alignment horizontal="center"/>
    </xf>
    <xf numFmtId="0" fontId="55" fillId="0" borderId="0" xfId="7" applyFont="1" applyBorder="1" applyAlignment="1">
      <alignment horizontal="center"/>
    </xf>
    <xf numFmtId="0" fontId="55" fillId="0" borderId="66" xfId="7" applyFont="1" applyBorder="1" applyAlignment="1">
      <alignment horizontal="center"/>
    </xf>
    <xf numFmtId="0" fontId="52" fillId="9" borderId="65" xfId="7" applyFont="1" applyFill="1" applyBorder="1" applyAlignment="1">
      <alignment horizontal="center"/>
    </xf>
    <xf numFmtId="0" fontId="52" fillId="9" borderId="0" xfId="7" applyFont="1" applyFill="1" applyBorder="1" applyAlignment="1">
      <alignment horizontal="center"/>
    </xf>
    <xf numFmtId="0" fontId="27" fillId="0" borderId="72" xfId="7" applyFont="1" applyBorder="1" applyAlignment="1">
      <alignment horizontal="center"/>
    </xf>
    <xf numFmtId="0" fontId="27" fillId="0" borderId="73" xfId="7" applyFont="1" applyBorder="1" applyAlignment="1">
      <alignment horizontal="center"/>
    </xf>
    <xf numFmtId="0" fontId="0" fillId="0" borderId="0" xfId="0" applyBorder="1" applyAlignment="1">
      <alignment horizontal="center"/>
    </xf>
    <xf numFmtId="0" fontId="56" fillId="0" borderId="65" xfId="7" applyFont="1" applyBorder="1" applyAlignment="1">
      <alignment horizontal="center" vertical="center" wrapText="1"/>
    </xf>
    <xf numFmtId="0" fontId="56" fillId="0" borderId="0" xfId="7" applyFont="1" applyBorder="1" applyAlignment="1">
      <alignment horizontal="center" vertical="center" wrapText="1"/>
    </xf>
    <xf numFmtId="0" fontId="56" fillId="0" borderId="66" xfId="7" applyFont="1" applyBorder="1" applyAlignment="1">
      <alignment horizontal="center" vertical="center" wrapText="1"/>
    </xf>
    <xf numFmtId="0" fontId="57" fillId="0" borderId="0" xfId="7" applyFont="1" applyBorder="1" applyAlignment="1">
      <alignment horizontal="center" vertical="center" wrapText="1"/>
    </xf>
    <xf numFmtId="0" fontId="57" fillId="0" borderId="66" xfId="7" applyFont="1" applyBorder="1" applyAlignment="1">
      <alignment horizontal="center" vertical="center" wrapText="1"/>
    </xf>
    <xf numFmtId="0" fontId="57" fillId="0" borderId="65" xfId="7" applyFont="1" applyBorder="1" applyAlignment="1">
      <alignment horizontal="center" vertical="center"/>
    </xf>
    <xf numFmtId="0" fontId="57" fillId="0" borderId="0" xfId="7" applyFont="1" applyBorder="1" applyAlignment="1">
      <alignment horizontal="center" vertical="center"/>
    </xf>
    <xf numFmtId="0" fontId="57" fillId="0" borderId="66" xfId="7" applyFont="1" applyBorder="1" applyAlignment="1">
      <alignment horizontal="center" vertical="center"/>
    </xf>
    <xf numFmtId="17" fontId="58" fillId="3" borderId="65" xfId="7" applyNumberFormat="1" applyFont="1" applyFill="1" applyBorder="1" applyAlignment="1">
      <alignment horizontal="center"/>
    </xf>
    <xf numFmtId="17" fontId="58" fillId="3" borderId="0" xfId="7" applyNumberFormat="1" applyFont="1" applyFill="1" applyBorder="1" applyAlignment="1">
      <alignment horizontal="center"/>
    </xf>
    <xf numFmtId="17" fontId="58" fillId="3" borderId="66" xfId="7" applyNumberFormat="1" applyFont="1" applyFill="1" applyBorder="1" applyAlignment="1">
      <alignment horizontal="center"/>
    </xf>
    <xf numFmtId="0" fontId="60" fillId="0" borderId="0" xfId="0" applyFont="1" applyAlignment="1">
      <alignment horizontal="left" wrapText="1"/>
    </xf>
    <xf numFmtId="0" fontId="62" fillId="3" borderId="0" xfId="0" applyFont="1" applyFill="1" applyAlignment="1">
      <alignment horizontal="left" wrapText="1"/>
    </xf>
    <xf numFmtId="0" fontId="60" fillId="3" borderId="0" xfId="0" applyFont="1" applyFill="1" applyAlignment="1">
      <alignment horizontal="left" wrapText="1"/>
    </xf>
    <xf numFmtId="0" fontId="12" fillId="0" borderId="0" xfId="0" applyFont="1" applyAlignment="1">
      <alignment horizontal="center"/>
    </xf>
    <xf numFmtId="0" fontId="12" fillId="0" borderId="0" xfId="0" applyFont="1" applyAlignment="1">
      <alignment horizontal="left" vertical="center" wrapText="1"/>
    </xf>
    <xf numFmtId="0" fontId="5" fillId="0" borderId="0" xfId="0" applyFont="1" applyBorder="1" applyAlignment="1">
      <alignment horizontal="left"/>
    </xf>
    <xf numFmtId="0" fontId="61" fillId="3" borderId="0" xfId="0" applyFont="1" applyFill="1" applyAlignment="1">
      <alignment horizontal="left" wrapText="1"/>
    </xf>
    <xf numFmtId="0" fontId="27" fillId="0" borderId="0" xfId="0" applyFont="1" applyAlignment="1">
      <alignment horizontal="left"/>
    </xf>
    <xf numFmtId="0" fontId="12" fillId="0" borderId="0" xfId="0" applyFont="1" applyAlignment="1">
      <alignment wrapText="1"/>
    </xf>
    <xf numFmtId="0" fontId="12" fillId="0" borderId="0" xfId="0" applyFont="1" applyAlignment="1">
      <alignment horizontal="left" wrapText="1"/>
    </xf>
    <xf numFmtId="0" fontId="12" fillId="0" borderId="0" xfId="0" applyFont="1" applyAlignment="1">
      <alignment horizontal="center" wrapText="1"/>
    </xf>
    <xf numFmtId="0" fontId="13" fillId="0" borderId="0" xfId="0" applyFont="1" applyAlignment="1">
      <alignment horizontal="center" vertical="center" wrapText="1"/>
    </xf>
    <xf numFmtId="0" fontId="59" fillId="0" borderId="0" xfId="0" applyFont="1" applyAlignment="1">
      <alignment horizontal="left" vertical="center" wrapText="1"/>
    </xf>
    <xf numFmtId="0" fontId="12" fillId="0" borderId="0" xfId="0" applyFont="1" applyAlignment="1">
      <alignment horizontal="left"/>
    </xf>
    <xf numFmtId="0" fontId="30" fillId="3" borderId="0" xfId="0" applyFont="1" applyFill="1" applyBorder="1" applyAlignment="1">
      <alignment horizontal="left" vertical="center" wrapText="1"/>
    </xf>
    <xf numFmtId="0" fontId="32" fillId="4" borderId="22" xfId="0" applyFont="1" applyFill="1" applyBorder="1" applyAlignment="1">
      <alignment horizontal="center" vertical="center"/>
    </xf>
    <xf numFmtId="0" fontId="32" fillId="4" borderId="22" xfId="0" applyFont="1" applyFill="1" applyBorder="1" applyAlignment="1">
      <alignment horizontal="center" vertical="center" wrapText="1"/>
    </xf>
    <xf numFmtId="0" fontId="10" fillId="0" borderId="0" xfId="0" applyFont="1" applyAlignment="1">
      <alignment horizontal="center"/>
    </xf>
    <xf numFmtId="0" fontId="10" fillId="0" borderId="0" xfId="0" applyFont="1" applyAlignment="1">
      <alignment horizontal="center" wrapText="1"/>
    </xf>
    <xf numFmtId="0" fontId="0" fillId="0" borderId="0" xfId="0" applyAlignment="1">
      <alignment horizontal="center"/>
    </xf>
    <xf numFmtId="0" fontId="8" fillId="0" borderId="0" xfId="0" applyFont="1" applyFill="1" applyBorder="1" applyAlignment="1">
      <alignment horizontal="center"/>
    </xf>
    <xf numFmtId="0" fontId="6" fillId="0" borderId="38" xfId="0" applyFont="1" applyFill="1" applyBorder="1" applyAlignment="1">
      <alignment horizontal="left"/>
    </xf>
    <xf numFmtId="0" fontId="8" fillId="3" borderId="0" xfId="0" applyFont="1" applyFill="1" applyBorder="1" applyAlignment="1">
      <alignment horizontal="center"/>
    </xf>
    <xf numFmtId="0" fontId="8" fillId="0" borderId="0" xfId="0" applyFont="1" applyBorder="1" applyAlignment="1">
      <alignment horizontal="center"/>
    </xf>
    <xf numFmtId="0" fontId="4" fillId="0" borderId="1" xfId="0" applyFont="1" applyBorder="1" applyAlignment="1">
      <alignment horizontal="left" vertical="justify"/>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xf>
    <xf numFmtId="0" fontId="4" fillId="4" borderId="4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26" xfId="0" applyFont="1" applyFill="1" applyBorder="1" applyAlignment="1">
      <alignment horizontal="center"/>
    </xf>
    <xf numFmtId="0" fontId="4" fillId="4" borderId="35" xfId="0" applyFont="1" applyFill="1" applyBorder="1" applyAlignment="1">
      <alignment horizontal="center"/>
    </xf>
    <xf numFmtId="0" fontId="4" fillId="4" borderId="27" xfId="0" applyFont="1" applyFill="1" applyBorder="1" applyAlignment="1">
      <alignment horizontal="center"/>
    </xf>
    <xf numFmtId="0" fontId="8" fillId="0" borderId="38" xfId="0" applyFont="1" applyFill="1" applyBorder="1" applyAlignment="1">
      <alignment horizontal="left"/>
    </xf>
    <xf numFmtId="0" fontId="8" fillId="4" borderId="4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2"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24" xfId="0" applyFont="1" applyFill="1" applyBorder="1" applyAlignment="1">
      <alignment horizontal="center" vertical="center"/>
    </xf>
    <xf numFmtId="0" fontId="20" fillId="3" borderId="60"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3"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2" xfId="0" applyFont="1" applyFill="1" applyBorder="1" applyAlignment="1">
      <alignment horizontal="center" vertical="center" wrapText="1"/>
    </xf>
    <xf numFmtId="0" fontId="8" fillId="0" borderId="48" xfId="0" applyFont="1" applyFill="1" applyBorder="1" applyAlignment="1"/>
    <xf numFmtId="4" fontId="8" fillId="4" borderId="22" xfId="2" applyNumberFormat="1" applyFont="1" applyFill="1" applyBorder="1" applyAlignment="1">
      <alignment horizontal="center" vertical="center" wrapText="1"/>
    </xf>
    <xf numFmtId="0" fontId="29" fillId="4" borderId="44" xfId="0" applyFont="1" applyFill="1" applyBorder="1" applyAlignment="1">
      <alignment horizontal="center" vertical="center"/>
    </xf>
    <xf numFmtId="0" fontId="29" fillId="4" borderId="6"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26" xfId="0" applyFont="1" applyFill="1" applyBorder="1" applyAlignment="1">
      <alignment horizontal="center"/>
    </xf>
    <xf numFmtId="0" fontId="29" fillId="4" borderId="35" xfId="0" applyFont="1" applyFill="1" applyBorder="1" applyAlignment="1">
      <alignment horizontal="center"/>
    </xf>
    <xf numFmtId="0" fontId="29" fillId="4" borderId="27" xfId="0" applyFont="1" applyFill="1" applyBorder="1" applyAlignment="1">
      <alignment horizontal="center"/>
    </xf>
    <xf numFmtId="0" fontId="29" fillId="4" borderId="44" xfId="0" applyFont="1" applyFill="1" applyBorder="1" applyAlignment="1">
      <alignment horizontal="center"/>
    </xf>
    <xf numFmtId="0" fontId="29" fillId="4" borderId="37" xfId="0" applyFont="1" applyFill="1" applyBorder="1" applyAlignment="1">
      <alignment horizontal="center"/>
    </xf>
  </cellXfs>
  <cellStyles count="9">
    <cellStyle name="Millares" xfId="1" builtinId="3"/>
    <cellStyle name="Millares 2" xfId="2"/>
    <cellStyle name="Millares 2 2" xfId="3"/>
    <cellStyle name="Millares 3" xfId="4"/>
    <cellStyle name="Normal" xfId="0" builtinId="0"/>
    <cellStyle name="Normal 2" xfId="5"/>
    <cellStyle name="Normal 2 2" xfId="6"/>
    <cellStyle name="Normal 3" xfId="7"/>
    <cellStyle name="Porcentaje"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504825</xdr:colOff>
      <xdr:row>3</xdr:row>
      <xdr:rowOff>0</xdr:rowOff>
    </xdr:from>
    <xdr:to>
      <xdr:col>9</xdr:col>
      <xdr:colOff>1590675</xdr:colOff>
      <xdr:row>3</xdr:row>
      <xdr:rowOff>1476375</xdr:rowOff>
    </xdr:to>
    <xdr:pic>
      <xdr:nvPicPr>
        <xdr:cNvPr id="32096"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542925"/>
          <a:ext cx="428625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2</xdr:row>
      <xdr:rowOff>0</xdr:rowOff>
    </xdr:from>
    <xdr:to>
      <xdr:col>6</xdr:col>
      <xdr:colOff>257175</xdr:colOff>
      <xdr:row>5</xdr:row>
      <xdr:rowOff>133350</xdr:rowOff>
    </xdr:to>
    <xdr:pic>
      <xdr:nvPicPr>
        <xdr:cNvPr id="1028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57200"/>
          <a:ext cx="17907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4476750</xdr:colOff>
      <xdr:row>0</xdr:row>
      <xdr:rowOff>161925</xdr:rowOff>
    </xdr:from>
    <xdr:to>
      <xdr:col>0</xdr:col>
      <xdr:colOff>6496050</xdr:colOff>
      <xdr:row>3</xdr:row>
      <xdr:rowOff>657225</xdr:rowOff>
    </xdr:to>
    <xdr:pic>
      <xdr:nvPicPr>
        <xdr:cNvPr id="11301"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0" y="161925"/>
          <a:ext cx="20193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7"/>
  <sheetViews>
    <sheetView tabSelected="1" view="pageBreakPreview" zoomScale="60" zoomScaleNormal="100" workbookViewId="0">
      <selection activeCell="P9" sqref="P9"/>
    </sheetView>
  </sheetViews>
  <sheetFormatPr baseColWidth="10" defaultRowHeight="12.75" x14ac:dyDescent="0.2"/>
  <cols>
    <col min="1" max="1" width="11.42578125" style="20"/>
    <col min="2" max="2" width="3.28515625" style="20" customWidth="1"/>
    <col min="3" max="3" width="15.28515625" style="20" customWidth="1"/>
    <col min="4" max="6" width="9.140625" style="20" customWidth="1"/>
    <col min="7" max="7" width="29.7109375" style="20" customWidth="1"/>
    <col min="8" max="9" width="9.140625" style="20" customWidth="1"/>
    <col min="10" max="10" width="40.85546875" style="20" customWidth="1"/>
    <col min="11" max="16384" width="11.42578125" style="20"/>
  </cols>
  <sheetData>
    <row r="1" spans="2:16" x14ac:dyDescent="0.2">
      <c r="B1" s="671"/>
      <c r="C1" s="672"/>
      <c r="D1" s="672"/>
      <c r="E1" s="672"/>
      <c r="F1" s="672"/>
      <c r="G1" s="672"/>
      <c r="H1" s="672"/>
      <c r="I1" s="672"/>
      <c r="J1" s="672"/>
      <c r="K1" s="672"/>
      <c r="L1" s="672"/>
      <c r="M1" s="673"/>
    </row>
    <row r="2" spans="2:16" ht="15" x14ac:dyDescent="0.25">
      <c r="B2" s="674"/>
      <c r="C2" s="675"/>
      <c r="D2" s="676"/>
      <c r="E2" s="676"/>
      <c r="F2" s="676"/>
      <c r="G2" s="676"/>
      <c r="H2" s="676"/>
      <c r="I2" s="676"/>
      <c r="J2" s="676"/>
      <c r="K2" s="676"/>
      <c r="L2" s="676"/>
      <c r="M2" s="677"/>
    </row>
    <row r="3" spans="2:16" ht="15" x14ac:dyDescent="0.25">
      <c r="B3" s="674"/>
      <c r="C3" s="675"/>
      <c r="D3" s="676"/>
      <c r="E3" s="676"/>
      <c r="F3" s="676"/>
      <c r="G3" s="676"/>
      <c r="H3" s="676"/>
      <c r="I3" s="676"/>
      <c r="J3" s="676"/>
      <c r="K3" s="676"/>
      <c r="L3" s="676"/>
      <c r="M3" s="677"/>
    </row>
    <row r="4" spans="2:16" ht="131.25" customHeight="1" x14ac:dyDescent="0.35">
      <c r="B4" s="674"/>
      <c r="C4" s="678"/>
      <c r="D4" s="676"/>
      <c r="E4" s="676"/>
      <c r="F4" s="676"/>
      <c r="G4" s="733"/>
      <c r="H4" s="733"/>
      <c r="I4" s="733"/>
      <c r="J4" s="733"/>
      <c r="K4" s="676"/>
      <c r="L4" s="676"/>
      <c r="M4" s="677"/>
    </row>
    <row r="5" spans="2:16" s="22" customFormat="1" ht="69.75" customHeight="1" x14ac:dyDescent="0.3">
      <c r="B5" s="734" t="s">
        <v>229</v>
      </c>
      <c r="C5" s="735"/>
      <c r="D5" s="735"/>
      <c r="E5" s="735"/>
      <c r="F5" s="735"/>
      <c r="G5" s="735"/>
      <c r="H5" s="735"/>
      <c r="I5" s="735"/>
      <c r="J5" s="735"/>
      <c r="K5" s="735"/>
      <c r="L5" s="735"/>
      <c r="M5" s="736"/>
    </row>
    <row r="6" spans="2:16" ht="21.75" customHeight="1" x14ac:dyDescent="0.2">
      <c r="B6" s="674"/>
      <c r="C6" s="737" t="s">
        <v>9</v>
      </c>
      <c r="D6" s="737"/>
      <c r="E6" s="737"/>
      <c r="F6" s="737"/>
      <c r="G6" s="737"/>
      <c r="H6" s="737"/>
      <c r="I6" s="737"/>
      <c r="J6" s="737"/>
      <c r="K6" s="737"/>
      <c r="L6" s="737"/>
      <c r="M6" s="738"/>
      <c r="N6" s="21"/>
      <c r="O6" s="21"/>
      <c r="P6" s="21"/>
    </row>
    <row r="7" spans="2:16" ht="21" customHeight="1" x14ac:dyDescent="0.25">
      <c r="B7" s="674"/>
      <c r="C7" s="679"/>
      <c r="D7" s="679"/>
      <c r="E7" s="679"/>
      <c r="F7" s="679"/>
      <c r="G7" s="679"/>
      <c r="H7" s="679"/>
      <c r="I7" s="679"/>
      <c r="J7" s="679"/>
      <c r="K7" s="679"/>
      <c r="L7" s="680"/>
      <c r="M7" s="681"/>
      <c r="N7" s="21"/>
      <c r="O7" s="21"/>
      <c r="P7" s="21"/>
    </row>
    <row r="8" spans="2:16" ht="21.75" hidden="1" customHeight="1" x14ac:dyDescent="0.25">
      <c r="B8" s="674"/>
      <c r="C8" s="679"/>
      <c r="D8" s="682"/>
      <c r="E8" s="682"/>
      <c r="F8" s="682"/>
      <c r="G8" s="682"/>
      <c r="H8" s="682"/>
      <c r="I8" s="682"/>
      <c r="J8" s="682"/>
      <c r="K8" s="679"/>
      <c r="L8" s="680"/>
      <c r="M8" s="681"/>
      <c r="N8" s="21"/>
      <c r="O8" s="21"/>
      <c r="P8" s="21"/>
    </row>
    <row r="9" spans="2:16" s="22" customFormat="1" ht="52.5" customHeight="1" x14ac:dyDescent="0.3">
      <c r="B9" s="739" t="s">
        <v>137</v>
      </c>
      <c r="C9" s="740"/>
      <c r="D9" s="740"/>
      <c r="E9" s="740"/>
      <c r="F9" s="740"/>
      <c r="G9" s="740"/>
      <c r="H9" s="740"/>
      <c r="I9" s="740"/>
      <c r="J9" s="740"/>
      <c r="K9" s="740"/>
      <c r="L9" s="740"/>
      <c r="M9" s="741"/>
    </row>
    <row r="10" spans="2:16" s="22" customFormat="1" ht="24.75" x14ac:dyDescent="0.5">
      <c r="B10" s="742" t="s">
        <v>206</v>
      </c>
      <c r="C10" s="743"/>
      <c r="D10" s="743"/>
      <c r="E10" s="743"/>
      <c r="F10" s="743"/>
      <c r="G10" s="743"/>
      <c r="H10" s="743"/>
      <c r="I10" s="743"/>
      <c r="J10" s="743"/>
      <c r="K10" s="743"/>
      <c r="L10" s="743"/>
      <c r="M10" s="744"/>
    </row>
    <row r="11" spans="2:16" s="22" customFormat="1" ht="24.75" x14ac:dyDescent="0.5">
      <c r="B11" s="683"/>
      <c r="C11" s="722"/>
      <c r="D11" s="723"/>
      <c r="E11" s="723"/>
      <c r="F11" s="723"/>
      <c r="G11" s="723"/>
      <c r="H11" s="723"/>
      <c r="I11" s="723"/>
      <c r="J11" s="723"/>
      <c r="K11" s="723"/>
      <c r="L11" s="723"/>
      <c r="M11" s="724"/>
    </row>
    <row r="12" spans="2:16" ht="24.75" x14ac:dyDescent="0.45">
      <c r="B12" s="674"/>
      <c r="C12" s="676"/>
      <c r="D12" s="676"/>
      <c r="E12" s="676"/>
      <c r="F12" s="676"/>
      <c r="G12" s="676"/>
      <c r="H12" s="676"/>
      <c r="I12" s="676"/>
      <c r="K12" s="725" t="s">
        <v>514</v>
      </c>
      <c r="L12" s="725"/>
      <c r="M12" s="726"/>
    </row>
    <row r="13" spans="2:16" x14ac:dyDescent="0.2">
      <c r="B13" s="674"/>
      <c r="D13" s="676"/>
      <c r="E13" s="676"/>
      <c r="F13" s="676"/>
      <c r="G13" s="676"/>
      <c r="H13" s="676"/>
      <c r="I13" s="676"/>
      <c r="K13" s="727" t="s">
        <v>515</v>
      </c>
      <c r="L13" s="727"/>
      <c r="M13" s="728"/>
    </row>
    <row r="14" spans="2:16" x14ac:dyDescent="0.2">
      <c r="B14" s="674"/>
      <c r="D14" s="676"/>
      <c r="E14" s="676"/>
      <c r="F14" s="676"/>
      <c r="G14" s="676"/>
      <c r="H14" s="676"/>
      <c r="I14" s="676" t="s">
        <v>90</v>
      </c>
      <c r="J14" s="684"/>
      <c r="K14" s="676"/>
      <c r="L14" s="676"/>
      <c r="M14" s="677"/>
    </row>
    <row r="15" spans="2:16" ht="15.75" x14ac:dyDescent="0.25">
      <c r="B15" s="729" t="s">
        <v>543</v>
      </c>
      <c r="C15" s="730"/>
      <c r="D15" s="730"/>
      <c r="E15" s="730"/>
      <c r="F15" s="730"/>
      <c r="G15" s="730"/>
      <c r="H15" s="730"/>
      <c r="I15" s="730"/>
      <c r="J15" s="730"/>
      <c r="K15" s="730"/>
      <c r="L15" s="685"/>
      <c r="M15" s="686"/>
    </row>
    <row r="16" spans="2:16" ht="18.75" thickBot="1" x14ac:dyDescent="0.3">
      <c r="B16" s="687"/>
      <c r="C16" s="731"/>
      <c r="D16" s="731"/>
      <c r="E16" s="731"/>
      <c r="F16" s="731"/>
      <c r="G16" s="731"/>
      <c r="H16" s="731"/>
      <c r="I16" s="731"/>
      <c r="J16" s="731"/>
      <c r="K16" s="731"/>
      <c r="L16" s="731"/>
      <c r="M16" s="732"/>
    </row>
    <row r="17" spans="7:7" ht="15" x14ac:dyDescent="0.25">
      <c r="G17" s="411"/>
    </row>
  </sheetData>
  <mergeCells count="10">
    <mergeCell ref="C11:M11"/>
    <mergeCell ref="K12:M12"/>
    <mergeCell ref="K13:M13"/>
    <mergeCell ref="B15:K15"/>
    <mergeCell ref="C16:M16"/>
    <mergeCell ref="G4:J4"/>
    <mergeCell ref="B5:M5"/>
    <mergeCell ref="C6:M6"/>
    <mergeCell ref="B9:M9"/>
    <mergeCell ref="B10:M10"/>
  </mergeCells>
  <phoneticPr fontId="26" type="noConversion"/>
  <pageMargins left="0.45" right="0.70866141732283472" top="0.74803149606299213" bottom="0.74803149606299213" header="0.31496062992125984" footer="0.31496062992125984"/>
  <pageSetup paperSize="5"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topLeftCell="B55" zoomScale="120" zoomScaleNormal="120" workbookViewId="0">
      <selection activeCell="B60" sqref="B60"/>
    </sheetView>
  </sheetViews>
  <sheetFormatPr baseColWidth="10" defaultRowHeight="15.75" x14ac:dyDescent="0.25"/>
  <cols>
    <col min="1" max="1" width="1.42578125" style="251" hidden="1" customWidth="1"/>
    <col min="2" max="2" width="32.140625" style="251" customWidth="1"/>
    <col min="3" max="3" width="35" style="251" customWidth="1"/>
    <col min="4" max="4" width="26.28515625" style="266" customWidth="1"/>
    <col min="5" max="5" width="19.7109375" style="257" customWidth="1"/>
    <col min="6" max="6" width="12.140625" style="265" customWidth="1"/>
    <col min="7" max="7" width="10.7109375" style="265" customWidth="1"/>
    <col min="8" max="8" width="23" style="251" customWidth="1"/>
    <col min="9" max="9" width="3.140625" style="251" customWidth="1"/>
    <col min="10" max="11" width="3.42578125" style="251" customWidth="1"/>
    <col min="12" max="12" width="6.5703125" style="251" customWidth="1"/>
    <col min="13" max="13" width="3.140625" style="251" customWidth="1"/>
    <col min="14" max="14" width="3" style="251" customWidth="1"/>
    <col min="15" max="15" width="3.42578125" style="251" bestFit="1" customWidth="1"/>
    <col min="16" max="16" width="5.5703125" style="251" bestFit="1" customWidth="1"/>
    <col min="17" max="17" width="4.140625" style="251" customWidth="1"/>
    <col min="18" max="18" width="3.28515625" style="251" customWidth="1"/>
    <col min="19" max="19" width="3.5703125" style="251" customWidth="1"/>
    <col min="20" max="20" width="6.140625" style="251" customWidth="1"/>
    <col min="21" max="21" width="3.28515625" style="251" customWidth="1"/>
    <col min="22" max="22" width="3.140625" style="251" customWidth="1"/>
    <col min="23" max="23" width="3.7109375" style="251" customWidth="1"/>
    <col min="24" max="24" width="5.5703125" style="251" bestFit="1" customWidth="1"/>
    <col min="25" max="16384" width="11.42578125" style="251"/>
  </cols>
  <sheetData>
    <row r="1" spans="1:25" x14ac:dyDescent="0.25">
      <c r="A1" s="765" t="s">
        <v>231</v>
      </c>
      <c r="B1" s="765"/>
      <c r="C1" s="765"/>
      <c r="D1" s="765"/>
      <c r="E1" s="765"/>
      <c r="F1" s="765"/>
      <c r="G1" s="765"/>
      <c r="H1" s="765"/>
      <c r="I1" s="765"/>
      <c r="J1" s="765"/>
      <c r="K1" s="765"/>
      <c r="L1" s="765"/>
      <c r="M1" s="765"/>
      <c r="N1" s="765"/>
      <c r="O1" s="765"/>
      <c r="P1" s="765"/>
      <c r="Q1" s="765"/>
      <c r="R1" s="765"/>
      <c r="S1" s="765"/>
      <c r="T1" s="765"/>
      <c r="U1" s="765"/>
      <c r="V1" s="765"/>
      <c r="W1" s="765"/>
    </row>
    <row r="2" spans="1:25" x14ac:dyDescent="0.25">
      <c r="A2" s="765" t="s">
        <v>211</v>
      </c>
      <c r="B2" s="765"/>
      <c r="C2" s="765"/>
      <c r="D2" s="765"/>
      <c r="E2" s="765"/>
      <c r="F2" s="765"/>
      <c r="G2" s="765"/>
      <c r="H2" s="765"/>
      <c r="I2" s="765"/>
      <c r="J2" s="765"/>
      <c r="K2" s="765"/>
      <c r="L2" s="765"/>
      <c r="M2" s="765"/>
      <c r="N2" s="765"/>
      <c r="O2" s="765"/>
      <c r="P2" s="765"/>
      <c r="Q2" s="765"/>
      <c r="R2" s="765"/>
      <c r="S2" s="765"/>
      <c r="T2" s="765"/>
      <c r="U2" s="765"/>
      <c r="V2" s="765"/>
      <c r="W2" s="765"/>
      <c r="X2" s="10"/>
    </row>
    <row r="3" spans="1:25" ht="16.5" thickBot="1" x14ac:dyDescent="0.3">
      <c r="B3" s="765" t="s">
        <v>470</v>
      </c>
      <c r="C3" s="765"/>
      <c r="D3" s="765"/>
      <c r="E3" s="765"/>
      <c r="F3" s="765"/>
      <c r="G3" s="765"/>
      <c r="H3" s="765"/>
      <c r="I3" s="765"/>
      <c r="J3" s="765"/>
      <c r="K3" s="765"/>
      <c r="L3" s="765"/>
      <c r="M3" s="765"/>
      <c r="N3" s="765"/>
      <c r="O3" s="765"/>
      <c r="P3" s="765"/>
      <c r="Q3" s="765"/>
      <c r="R3" s="765"/>
      <c r="S3" s="765"/>
      <c r="T3" s="765"/>
      <c r="U3" s="765"/>
      <c r="V3" s="765"/>
      <c r="W3" s="765"/>
      <c r="X3" s="765"/>
    </row>
    <row r="4" spans="1:25" ht="16.5" thickBot="1" x14ac:dyDescent="0.3">
      <c r="B4" s="789"/>
      <c r="C4" s="789"/>
      <c r="D4" s="789"/>
      <c r="E4" s="789"/>
      <c r="F4" s="789"/>
      <c r="G4" s="789"/>
      <c r="H4" s="789"/>
      <c r="I4" s="789"/>
      <c r="J4" s="789"/>
      <c r="K4" s="789"/>
      <c r="L4" s="789"/>
      <c r="M4" s="789"/>
      <c r="N4" s="789"/>
      <c r="O4" s="789"/>
      <c r="P4" s="789"/>
      <c r="Q4" s="789"/>
      <c r="R4" s="789"/>
      <c r="S4" s="789"/>
      <c r="T4" s="789"/>
      <c r="U4" s="789"/>
      <c r="V4" s="789"/>
      <c r="W4" s="789"/>
      <c r="X4" s="789"/>
    </row>
    <row r="5" spans="1:25" ht="16.5" thickBot="1" x14ac:dyDescent="0.25">
      <c r="B5" s="788" t="s">
        <v>238</v>
      </c>
      <c r="C5" s="788" t="s">
        <v>60</v>
      </c>
      <c r="D5" s="790" t="s">
        <v>71</v>
      </c>
      <c r="E5" s="788" t="s">
        <v>73</v>
      </c>
      <c r="F5" s="788" t="s">
        <v>81</v>
      </c>
      <c r="G5" s="788" t="s">
        <v>83</v>
      </c>
      <c r="H5" s="788" t="s">
        <v>61</v>
      </c>
      <c r="I5" s="788" t="s">
        <v>212</v>
      </c>
      <c r="J5" s="788"/>
      <c r="K5" s="788"/>
      <c r="L5" s="788"/>
      <c r="M5" s="788"/>
      <c r="N5" s="788"/>
      <c r="O5" s="788"/>
      <c r="P5" s="788"/>
      <c r="Q5" s="788"/>
      <c r="R5" s="788"/>
      <c r="S5" s="788"/>
      <c r="T5" s="788"/>
      <c r="U5" s="788"/>
      <c r="V5" s="788"/>
      <c r="W5" s="788"/>
      <c r="X5" s="788"/>
    </row>
    <row r="6" spans="1:25" ht="13.5" thickBot="1" x14ac:dyDescent="0.25">
      <c r="B6" s="788"/>
      <c r="C6" s="788"/>
      <c r="D6" s="790"/>
      <c r="E6" s="788"/>
      <c r="F6" s="788"/>
      <c r="G6" s="788"/>
      <c r="H6" s="788"/>
      <c r="I6" s="780" t="s">
        <v>74</v>
      </c>
      <c r="J6" s="780"/>
      <c r="K6" s="780"/>
      <c r="L6" s="780"/>
      <c r="M6" s="780" t="s">
        <v>75</v>
      </c>
      <c r="N6" s="780"/>
      <c r="O6" s="780"/>
      <c r="P6" s="780"/>
      <c r="Q6" s="780" t="s">
        <v>76</v>
      </c>
      <c r="R6" s="780"/>
      <c r="S6" s="780"/>
      <c r="T6" s="780"/>
      <c r="U6" s="780" t="s">
        <v>77</v>
      </c>
      <c r="V6" s="780"/>
      <c r="W6" s="780"/>
      <c r="X6" s="780"/>
    </row>
    <row r="7" spans="1:25" ht="13.5" thickBot="1" x14ac:dyDescent="0.25">
      <c r="B7" s="788"/>
      <c r="C7" s="788"/>
      <c r="D7" s="790"/>
      <c r="E7" s="788"/>
      <c r="F7" s="788"/>
      <c r="G7" s="788"/>
      <c r="H7" s="788"/>
      <c r="I7" s="250" t="s">
        <v>62</v>
      </c>
      <c r="J7" s="250" t="s">
        <v>63</v>
      </c>
      <c r="K7" s="142" t="s">
        <v>64</v>
      </c>
      <c r="L7" s="250" t="s">
        <v>82</v>
      </c>
      <c r="M7" s="143" t="s">
        <v>65</v>
      </c>
      <c r="N7" s="250" t="s">
        <v>64</v>
      </c>
      <c r="O7" s="142" t="s">
        <v>66</v>
      </c>
      <c r="P7" s="250" t="s">
        <v>82</v>
      </c>
      <c r="Q7" s="143" t="s">
        <v>66</v>
      </c>
      <c r="R7" s="250" t="s">
        <v>65</v>
      </c>
      <c r="S7" s="142" t="s">
        <v>67</v>
      </c>
      <c r="T7" s="250" t="s">
        <v>82</v>
      </c>
      <c r="U7" s="143" t="s">
        <v>68</v>
      </c>
      <c r="V7" s="250" t="s">
        <v>69</v>
      </c>
      <c r="W7" s="142" t="s">
        <v>70</v>
      </c>
      <c r="X7" s="250" t="s">
        <v>82</v>
      </c>
    </row>
    <row r="8" spans="1:25" ht="195" customHeight="1" x14ac:dyDescent="0.2">
      <c r="B8" s="5" t="s">
        <v>103</v>
      </c>
      <c r="C8" s="369" t="s">
        <v>252</v>
      </c>
      <c r="D8" s="147"/>
      <c r="E8" s="241"/>
      <c r="F8" s="175"/>
      <c r="G8" s="367"/>
      <c r="H8" s="70"/>
      <c r="I8" s="71"/>
      <c r="J8" s="72"/>
      <c r="K8" s="73"/>
      <c r="L8" s="69"/>
      <c r="M8" s="71"/>
      <c r="N8" s="72"/>
      <c r="O8" s="73"/>
      <c r="P8" s="69"/>
      <c r="Q8" s="71"/>
      <c r="R8" s="72"/>
      <c r="S8" s="73"/>
      <c r="T8" s="175"/>
      <c r="U8" s="176"/>
      <c r="V8" s="177"/>
      <c r="W8" s="178"/>
      <c r="X8" s="175"/>
      <c r="Y8" s="258"/>
    </row>
    <row r="9" spans="1:25" ht="81" customHeight="1" x14ac:dyDescent="0.2">
      <c r="B9" s="5"/>
      <c r="C9" s="430" t="s">
        <v>216</v>
      </c>
      <c r="D9" s="147">
        <v>600000</v>
      </c>
      <c r="E9" s="101"/>
      <c r="F9" s="102"/>
      <c r="G9" s="317">
        <v>1</v>
      </c>
      <c r="H9" s="70"/>
      <c r="I9" s="71"/>
      <c r="J9" s="355"/>
      <c r="K9" s="356"/>
      <c r="L9" s="357"/>
      <c r="M9" s="319" t="s">
        <v>80</v>
      </c>
      <c r="N9" s="355" t="s">
        <v>80</v>
      </c>
      <c r="O9" s="356" t="s">
        <v>80</v>
      </c>
      <c r="P9" s="357">
        <v>1</v>
      </c>
      <c r="Q9" s="358"/>
      <c r="R9" s="355"/>
      <c r="S9" s="356"/>
      <c r="T9" s="357"/>
      <c r="U9" s="358"/>
      <c r="V9" s="355"/>
      <c r="W9" s="356"/>
      <c r="X9" s="357"/>
      <c r="Y9" s="258"/>
    </row>
    <row r="10" spans="1:25" ht="50.25" customHeight="1" x14ac:dyDescent="0.2">
      <c r="B10" s="361"/>
      <c r="C10" s="381" t="s">
        <v>286</v>
      </c>
      <c r="D10" s="147">
        <v>3200000</v>
      </c>
      <c r="E10" s="101"/>
      <c r="F10" s="102"/>
      <c r="G10" s="317">
        <v>1</v>
      </c>
      <c r="H10" s="377"/>
      <c r="I10" s="71"/>
      <c r="J10" s="355"/>
      <c r="K10" s="356"/>
      <c r="L10" s="357"/>
      <c r="M10" s="319" t="s">
        <v>80</v>
      </c>
      <c r="N10" s="355" t="s">
        <v>80</v>
      </c>
      <c r="O10" s="356" t="s">
        <v>80</v>
      </c>
      <c r="P10" s="357">
        <v>1</v>
      </c>
      <c r="Q10" s="358"/>
      <c r="R10" s="355"/>
      <c r="S10" s="356"/>
      <c r="T10" s="357"/>
      <c r="U10" s="358"/>
      <c r="V10" s="355"/>
      <c r="W10" s="356"/>
      <c r="X10" s="357"/>
      <c r="Y10" s="258"/>
    </row>
    <row r="11" spans="1:25" ht="96" customHeight="1" x14ac:dyDescent="0.2">
      <c r="B11" s="361"/>
      <c r="C11" s="381" t="s">
        <v>217</v>
      </c>
      <c r="D11" s="147"/>
      <c r="E11" s="101"/>
      <c r="F11" s="175" t="s">
        <v>88</v>
      </c>
      <c r="G11" s="317">
        <v>24</v>
      </c>
      <c r="H11" s="70" t="s">
        <v>96</v>
      </c>
      <c r="I11" s="71"/>
      <c r="J11" s="355"/>
      <c r="K11" s="356"/>
      <c r="L11" s="357"/>
      <c r="M11" s="358"/>
      <c r="N11" s="355"/>
      <c r="O11" s="356"/>
      <c r="P11" s="357"/>
      <c r="Q11" s="358" t="s">
        <v>80</v>
      </c>
      <c r="R11" s="355" t="s">
        <v>80</v>
      </c>
      <c r="S11" s="356" t="s">
        <v>80</v>
      </c>
      <c r="T11" s="357">
        <v>12</v>
      </c>
      <c r="U11" s="358" t="s">
        <v>80</v>
      </c>
      <c r="V11" s="355" t="s">
        <v>80</v>
      </c>
      <c r="W11" s="356" t="s">
        <v>80</v>
      </c>
      <c r="X11" s="357">
        <v>12</v>
      </c>
      <c r="Y11" s="258"/>
    </row>
    <row r="12" spans="1:25" ht="54.75" customHeight="1" x14ac:dyDescent="0.2">
      <c r="B12" s="5"/>
      <c r="C12" s="381" t="s">
        <v>218</v>
      </c>
      <c r="D12" s="147">
        <v>1200000</v>
      </c>
      <c r="E12" s="101"/>
      <c r="F12" s="175" t="s">
        <v>88</v>
      </c>
      <c r="G12" s="317">
        <v>1</v>
      </c>
      <c r="H12" s="70" t="s">
        <v>96</v>
      </c>
      <c r="I12" s="71"/>
      <c r="J12" s="355"/>
      <c r="K12" s="356"/>
      <c r="L12" s="357"/>
      <c r="M12" s="358" t="s">
        <v>80</v>
      </c>
      <c r="N12" s="355" t="s">
        <v>80</v>
      </c>
      <c r="O12" s="356" t="s">
        <v>80</v>
      </c>
      <c r="P12" s="357">
        <v>1</v>
      </c>
      <c r="Q12" s="358"/>
      <c r="R12" s="355"/>
      <c r="S12" s="356"/>
      <c r="T12" s="357"/>
      <c r="U12" s="358"/>
      <c r="V12" s="355"/>
      <c r="W12" s="356"/>
      <c r="X12" s="357"/>
      <c r="Y12" s="258"/>
    </row>
    <row r="13" spans="1:25" ht="88.5" customHeight="1" x14ac:dyDescent="0.2">
      <c r="B13" s="361"/>
      <c r="C13" s="368" t="s">
        <v>219</v>
      </c>
      <c r="D13" s="147"/>
      <c r="E13" s="101"/>
      <c r="F13" s="175" t="s">
        <v>88</v>
      </c>
      <c r="G13" s="317">
        <v>48</v>
      </c>
      <c r="H13" s="70" t="s">
        <v>96</v>
      </c>
      <c r="I13" s="71"/>
      <c r="J13" s="355"/>
      <c r="K13" s="356"/>
      <c r="L13" s="357"/>
      <c r="M13" s="358"/>
      <c r="N13" s="355"/>
      <c r="O13" s="356"/>
      <c r="P13" s="357"/>
      <c r="Q13" s="358" t="s">
        <v>80</v>
      </c>
      <c r="R13" s="355" t="s">
        <v>80</v>
      </c>
      <c r="S13" s="356" t="s">
        <v>80</v>
      </c>
      <c r="T13" s="357">
        <v>24</v>
      </c>
      <c r="U13" s="358" t="s">
        <v>80</v>
      </c>
      <c r="V13" s="355" t="s">
        <v>80</v>
      </c>
      <c r="W13" s="356" t="s">
        <v>80</v>
      </c>
      <c r="X13" s="357">
        <v>24</v>
      </c>
      <c r="Y13" s="258"/>
    </row>
    <row r="14" spans="1:25" ht="55.5" customHeight="1" x14ac:dyDescent="0.2">
      <c r="B14" s="5"/>
      <c r="C14" s="381" t="s">
        <v>346</v>
      </c>
      <c r="D14" s="147">
        <v>350000</v>
      </c>
      <c r="E14" s="101" t="s">
        <v>58</v>
      </c>
      <c r="F14" s="102" t="s">
        <v>93</v>
      </c>
      <c r="G14" s="317" t="s">
        <v>86</v>
      </c>
      <c r="H14" s="70" t="s">
        <v>96</v>
      </c>
      <c r="I14" s="71" t="s">
        <v>80</v>
      </c>
      <c r="J14" s="355" t="s">
        <v>80</v>
      </c>
      <c r="K14" s="356" t="s">
        <v>80</v>
      </c>
      <c r="L14" s="357">
        <v>1</v>
      </c>
      <c r="M14" s="358"/>
      <c r="N14" s="355"/>
      <c r="O14" s="356"/>
      <c r="P14" s="357"/>
      <c r="Q14" s="358"/>
      <c r="R14" s="355"/>
      <c r="S14" s="356"/>
      <c r="T14" s="357"/>
      <c r="U14" s="358"/>
      <c r="V14" s="355"/>
      <c r="W14" s="356"/>
      <c r="X14" s="357"/>
      <c r="Y14" s="258"/>
    </row>
    <row r="15" spans="1:25" ht="75.75" customHeight="1" x14ac:dyDescent="0.2">
      <c r="B15" s="78"/>
      <c r="C15" s="430" t="s">
        <v>347</v>
      </c>
      <c r="D15" s="147">
        <v>400000</v>
      </c>
      <c r="E15" s="101" t="s">
        <v>78</v>
      </c>
      <c r="F15" s="102" t="s">
        <v>12</v>
      </c>
      <c r="G15" s="317">
        <v>10</v>
      </c>
      <c r="H15" s="103" t="s">
        <v>96</v>
      </c>
      <c r="I15" s="104"/>
      <c r="J15" s="105"/>
      <c r="K15" s="106" t="s">
        <v>80</v>
      </c>
      <c r="L15" s="102">
        <v>1</v>
      </c>
      <c r="M15" s="104" t="s">
        <v>80</v>
      </c>
      <c r="N15" s="105" t="s">
        <v>80</v>
      </c>
      <c r="O15" s="106" t="s">
        <v>80</v>
      </c>
      <c r="P15" s="102">
        <v>3</v>
      </c>
      <c r="Q15" s="104" t="s">
        <v>80</v>
      </c>
      <c r="R15" s="105" t="s">
        <v>80</v>
      </c>
      <c r="S15" s="106" t="s">
        <v>80</v>
      </c>
      <c r="T15" s="102">
        <v>3</v>
      </c>
      <c r="U15" s="104" t="s">
        <v>80</v>
      </c>
      <c r="V15" s="105" t="s">
        <v>80</v>
      </c>
      <c r="W15" s="106" t="s">
        <v>80</v>
      </c>
      <c r="X15" s="102">
        <v>3</v>
      </c>
      <c r="Y15" s="258"/>
    </row>
    <row r="16" spans="1:25" ht="69.75" customHeight="1" x14ac:dyDescent="0.2">
      <c r="B16" s="100"/>
      <c r="C16" s="430" t="s">
        <v>471</v>
      </c>
      <c r="D16" s="147"/>
      <c r="E16" s="74" t="s">
        <v>18</v>
      </c>
      <c r="F16" s="15" t="s">
        <v>88</v>
      </c>
      <c r="G16" s="359" t="s">
        <v>86</v>
      </c>
      <c r="H16" s="70" t="s">
        <v>26</v>
      </c>
      <c r="I16" s="75"/>
      <c r="J16" s="76"/>
      <c r="K16" s="77"/>
      <c r="L16" s="15"/>
      <c r="M16" s="75" t="s">
        <v>80</v>
      </c>
      <c r="N16" s="76" t="s">
        <v>80</v>
      </c>
      <c r="O16" s="77" t="s">
        <v>80</v>
      </c>
      <c r="P16" s="15"/>
      <c r="Q16" s="75" t="s">
        <v>80</v>
      </c>
      <c r="R16" s="76" t="s">
        <v>80</v>
      </c>
      <c r="S16" s="77" t="s">
        <v>80</v>
      </c>
      <c r="T16" s="102"/>
      <c r="U16" s="104" t="s">
        <v>80</v>
      </c>
      <c r="V16" s="105" t="s">
        <v>80</v>
      </c>
      <c r="W16" s="106" t="s">
        <v>80</v>
      </c>
      <c r="X16" s="102"/>
      <c r="Y16" s="258"/>
    </row>
    <row r="17" spans="2:25" ht="145.5" customHeight="1" x14ac:dyDescent="0.2">
      <c r="B17" s="2"/>
      <c r="C17" s="431" t="s">
        <v>348</v>
      </c>
      <c r="D17" s="147"/>
      <c r="E17" s="74" t="s">
        <v>16</v>
      </c>
      <c r="F17" s="15" t="s">
        <v>12</v>
      </c>
      <c r="G17" s="359" t="s">
        <v>86</v>
      </c>
      <c r="H17" s="70" t="s">
        <v>96</v>
      </c>
      <c r="I17" s="75"/>
      <c r="J17" s="76" t="s">
        <v>80</v>
      </c>
      <c r="K17" s="77" t="s">
        <v>80</v>
      </c>
      <c r="L17" s="15"/>
      <c r="M17" s="75" t="s">
        <v>80</v>
      </c>
      <c r="N17" s="76" t="s">
        <v>80</v>
      </c>
      <c r="O17" s="77" t="s">
        <v>80</v>
      </c>
      <c r="P17" s="15"/>
      <c r="Q17" s="75" t="s">
        <v>80</v>
      </c>
      <c r="R17" s="76" t="s">
        <v>80</v>
      </c>
      <c r="S17" s="77" t="s">
        <v>80</v>
      </c>
      <c r="T17" s="102"/>
      <c r="U17" s="104" t="s">
        <v>80</v>
      </c>
      <c r="V17" s="105" t="s">
        <v>80</v>
      </c>
      <c r="W17" s="106" t="s">
        <v>80</v>
      </c>
      <c r="X17" s="102"/>
      <c r="Y17" s="258"/>
    </row>
    <row r="18" spans="2:25" ht="87.75" customHeight="1" x14ac:dyDescent="0.2">
      <c r="B18" s="2"/>
      <c r="C18" s="431" t="s">
        <v>349</v>
      </c>
      <c r="D18" s="147"/>
      <c r="E18" s="74" t="s">
        <v>17</v>
      </c>
      <c r="F18" s="15" t="s">
        <v>12</v>
      </c>
      <c r="G18" s="15">
        <v>240</v>
      </c>
      <c r="H18" s="70" t="s">
        <v>25</v>
      </c>
      <c r="I18" s="15" t="s">
        <v>80</v>
      </c>
      <c r="J18" s="15" t="s">
        <v>80</v>
      </c>
      <c r="K18" s="15" t="s">
        <v>80</v>
      </c>
      <c r="L18" s="15">
        <v>60</v>
      </c>
      <c r="M18" s="15" t="s">
        <v>80</v>
      </c>
      <c r="N18" s="15" t="s">
        <v>80</v>
      </c>
      <c r="O18" s="15" t="s">
        <v>80</v>
      </c>
      <c r="P18" s="15">
        <v>60</v>
      </c>
      <c r="Q18" s="15" t="s">
        <v>80</v>
      </c>
      <c r="R18" s="15" t="s">
        <v>80</v>
      </c>
      <c r="S18" s="15" t="s">
        <v>80</v>
      </c>
      <c r="T18" s="102">
        <v>60</v>
      </c>
      <c r="U18" s="102" t="s">
        <v>80</v>
      </c>
      <c r="V18" s="102" t="s">
        <v>80</v>
      </c>
      <c r="W18" s="102" t="s">
        <v>80</v>
      </c>
      <c r="X18" s="102">
        <v>60</v>
      </c>
      <c r="Y18" s="258"/>
    </row>
    <row r="19" spans="2:25" ht="131.25" customHeight="1" x14ac:dyDescent="0.2">
      <c r="B19" s="2"/>
      <c r="C19" s="431" t="s">
        <v>350</v>
      </c>
      <c r="D19" s="147"/>
      <c r="E19" s="74" t="s">
        <v>17</v>
      </c>
      <c r="F19" s="15" t="s">
        <v>12</v>
      </c>
      <c r="G19" s="109">
        <v>700</v>
      </c>
      <c r="H19" s="103" t="s">
        <v>25</v>
      </c>
      <c r="I19" s="102" t="s">
        <v>80</v>
      </c>
      <c r="J19" s="102" t="s">
        <v>80</v>
      </c>
      <c r="K19" s="102" t="s">
        <v>80</v>
      </c>
      <c r="L19" s="102">
        <v>200</v>
      </c>
      <c r="M19" s="102" t="s">
        <v>80</v>
      </c>
      <c r="N19" s="102" t="s">
        <v>80</v>
      </c>
      <c r="O19" s="102" t="s">
        <v>80</v>
      </c>
      <c r="P19" s="102">
        <v>100</v>
      </c>
      <c r="Q19" s="15" t="s">
        <v>80</v>
      </c>
      <c r="R19" s="15" t="s">
        <v>80</v>
      </c>
      <c r="S19" s="15" t="s">
        <v>80</v>
      </c>
      <c r="T19" s="102">
        <v>200</v>
      </c>
      <c r="U19" s="102" t="s">
        <v>80</v>
      </c>
      <c r="V19" s="102" t="s">
        <v>80</v>
      </c>
      <c r="W19" s="102" t="s">
        <v>80</v>
      </c>
      <c r="X19" s="102">
        <v>200</v>
      </c>
      <c r="Y19" s="258"/>
    </row>
    <row r="20" spans="2:25" ht="138.75" customHeight="1" x14ac:dyDescent="0.2">
      <c r="B20" s="2"/>
      <c r="C20" s="371" t="s">
        <v>351</v>
      </c>
      <c r="D20" s="147"/>
      <c r="E20" s="74" t="s">
        <v>17</v>
      </c>
      <c r="F20" s="15" t="s">
        <v>12</v>
      </c>
      <c r="G20" s="119">
        <v>700</v>
      </c>
      <c r="H20" s="103" t="s">
        <v>25</v>
      </c>
      <c r="I20" s="102" t="s">
        <v>80</v>
      </c>
      <c r="J20" s="102" t="s">
        <v>80</v>
      </c>
      <c r="K20" s="102" t="s">
        <v>80</v>
      </c>
      <c r="L20" s="102">
        <v>200</v>
      </c>
      <c r="M20" s="102" t="s">
        <v>80</v>
      </c>
      <c r="N20" s="102" t="s">
        <v>80</v>
      </c>
      <c r="O20" s="102" t="s">
        <v>80</v>
      </c>
      <c r="P20" s="102">
        <v>100</v>
      </c>
      <c r="Q20" s="15" t="s">
        <v>80</v>
      </c>
      <c r="R20" s="15" t="s">
        <v>80</v>
      </c>
      <c r="S20" s="15" t="s">
        <v>80</v>
      </c>
      <c r="T20" s="102">
        <v>200</v>
      </c>
      <c r="U20" s="102" t="s">
        <v>80</v>
      </c>
      <c r="V20" s="102" t="s">
        <v>80</v>
      </c>
      <c r="W20" s="102" t="s">
        <v>80</v>
      </c>
      <c r="X20" s="102">
        <v>200</v>
      </c>
      <c r="Y20" s="258"/>
    </row>
    <row r="21" spans="2:25" ht="135.75" customHeight="1" x14ac:dyDescent="0.2">
      <c r="B21" s="2"/>
      <c r="C21" s="371" t="s">
        <v>352</v>
      </c>
      <c r="D21" s="147"/>
      <c r="E21" s="74" t="s">
        <v>17</v>
      </c>
      <c r="F21" s="15" t="s">
        <v>12</v>
      </c>
      <c r="G21" s="119">
        <v>700</v>
      </c>
      <c r="H21" s="103" t="s">
        <v>25</v>
      </c>
      <c r="I21" s="102" t="s">
        <v>80</v>
      </c>
      <c r="J21" s="102" t="s">
        <v>80</v>
      </c>
      <c r="K21" s="102" t="s">
        <v>80</v>
      </c>
      <c r="L21" s="102">
        <v>125</v>
      </c>
      <c r="M21" s="102" t="s">
        <v>80</v>
      </c>
      <c r="N21" s="102" t="s">
        <v>80</v>
      </c>
      <c r="O21" s="102" t="s">
        <v>80</v>
      </c>
      <c r="P21" s="102">
        <v>100</v>
      </c>
      <c r="Q21" s="15" t="s">
        <v>80</v>
      </c>
      <c r="R21" s="15" t="s">
        <v>80</v>
      </c>
      <c r="S21" s="15" t="s">
        <v>80</v>
      </c>
      <c r="T21" s="102">
        <v>125</v>
      </c>
      <c r="U21" s="102" t="s">
        <v>80</v>
      </c>
      <c r="V21" s="102" t="s">
        <v>80</v>
      </c>
      <c r="W21" s="102" t="s">
        <v>80</v>
      </c>
      <c r="X21" s="102">
        <v>125</v>
      </c>
      <c r="Y21" s="258"/>
    </row>
    <row r="22" spans="2:25" ht="57" customHeight="1" x14ac:dyDescent="0.2">
      <c r="B22" s="100"/>
      <c r="C22" s="371" t="s">
        <v>353</v>
      </c>
      <c r="D22" s="147"/>
      <c r="E22" s="101" t="s">
        <v>17</v>
      </c>
      <c r="F22" s="102" t="s">
        <v>12</v>
      </c>
      <c r="G22" s="317">
        <v>12</v>
      </c>
      <c r="H22" s="103" t="s">
        <v>25</v>
      </c>
      <c r="I22" s="102" t="s">
        <v>80</v>
      </c>
      <c r="J22" s="102" t="s">
        <v>80</v>
      </c>
      <c r="K22" s="102" t="s">
        <v>80</v>
      </c>
      <c r="L22" s="102">
        <v>3</v>
      </c>
      <c r="M22" s="102" t="s">
        <v>80</v>
      </c>
      <c r="N22" s="102" t="s">
        <v>80</v>
      </c>
      <c r="O22" s="102" t="s">
        <v>80</v>
      </c>
      <c r="P22" s="102">
        <v>3</v>
      </c>
      <c r="Q22" s="102" t="s">
        <v>80</v>
      </c>
      <c r="R22" s="102" t="s">
        <v>80</v>
      </c>
      <c r="S22" s="102" t="s">
        <v>80</v>
      </c>
      <c r="T22" s="102">
        <v>3</v>
      </c>
      <c r="U22" s="102" t="s">
        <v>80</v>
      </c>
      <c r="V22" s="102" t="s">
        <v>80</v>
      </c>
      <c r="W22" s="102" t="s">
        <v>80</v>
      </c>
      <c r="X22" s="102">
        <v>3</v>
      </c>
      <c r="Y22" s="258"/>
    </row>
    <row r="23" spans="2:25" ht="117.75" customHeight="1" x14ac:dyDescent="0.2">
      <c r="B23" s="5"/>
      <c r="C23" s="371" t="s">
        <v>354</v>
      </c>
      <c r="D23" s="147"/>
      <c r="E23" s="74" t="s">
        <v>17</v>
      </c>
      <c r="F23" s="15" t="s">
        <v>12</v>
      </c>
      <c r="G23" s="317">
        <v>6</v>
      </c>
      <c r="H23" s="103" t="s">
        <v>96</v>
      </c>
      <c r="I23" s="102" t="s">
        <v>80</v>
      </c>
      <c r="J23" s="102" t="s">
        <v>80</v>
      </c>
      <c r="K23" s="102" t="s">
        <v>80</v>
      </c>
      <c r="L23" s="102">
        <v>1</v>
      </c>
      <c r="M23" s="102" t="s">
        <v>80</v>
      </c>
      <c r="N23" s="102" t="s">
        <v>80</v>
      </c>
      <c r="O23" s="102" t="s">
        <v>80</v>
      </c>
      <c r="P23" s="102">
        <v>2</v>
      </c>
      <c r="Q23" s="15" t="s">
        <v>80</v>
      </c>
      <c r="R23" s="15" t="s">
        <v>80</v>
      </c>
      <c r="S23" s="15" t="s">
        <v>80</v>
      </c>
      <c r="T23" s="102">
        <v>2</v>
      </c>
      <c r="U23" s="102" t="s">
        <v>80</v>
      </c>
      <c r="V23" s="102" t="s">
        <v>80</v>
      </c>
      <c r="W23" s="102" t="s">
        <v>80</v>
      </c>
      <c r="X23" s="102">
        <v>1</v>
      </c>
      <c r="Y23" s="258"/>
    </row>
    <row r="24" spans="2:25" ht="57.75" customHeight="1" x14ac:dyDescent="0.2">
      <c r="B24" s="5"/>
      <c r="C24" s="371" t="s">
        <v>355</v>
      </c>
      <c r="D24" s="429"/>
      <c r="E24" s="74" t="s">
        <v>17</v>
      </c>
      <c r="F24" s="15" t="s">
        <v>12</v>
      </c>
      <c r="G24" s="317" t="s">
        <v>86</v>
      </c>
      <c r="H24" s="103" t="s">
        <v>96</v>
      </c>
      <c r="I24" s="102" t="s">
        <v>80</v>
      </c>
      <c r="J24" s="102" t="s">
        <v>80</v>
      </c>
      <c r="K24" s="102" t="s">
        <v>80</v>
      </c>
      <c r="L24" s="102"/>
      <c r="M24" s="102" t="s">
        <v>80</v>
      </c>
      <c r="N24" s="102" t="s">
        <v>80</v>
      </c>
      <c r="O24" s="102" t="s">
        <v>80</v>
      </c>
      <c r="P24" s="102"/>
      <c r="Q24" s="102" t="s">
        <v>80</v>
      </c>
      <c r="R24" s="102" t="s">
        <v>80</v>
      </c>
      <c r="S24" s="102" t="s">
        <v>80</v>
      </c>
      <c r="T24" s="102"/>
      <c r="U24" s="102" t="s">
        <v>80</v>
      </c>
      <c r="V24" s="102" t="s">
        <v>80</v>
      </c>
      <c r="W24" s="102" t="s">
        <v>80</v>
      </c>
      <c r="X24" s="102"/>
      <c r="Y24" s="258"/>
    </row>
    <row r="25" spans="2:25" ht="63" customHeight="1" x14ac:dyDescent="0.2">
      <c r="B25" s="5"/>
      <c r="C25" s="381" t="s">
        <v>356</v>
      </c>
      <c r="D25" s="147"/>
      <c r="E25" s="74" t="s">
        <v>17</v>
      </c>
      <c r="F25" s="15" t="s">
        <v>12</v>
      </c>
      <c r="G25" s="317" t="s">
        <v>86</v>
      </c>
      <c r="H25" s="103" t="s">
        <v>25</v>
      </c>
      <c r="I25" s="102" t="s">
        <v>80</v>
      </c>
      <c r="J25" s="102" t="s">
        <v>80</v>
      </c>
      <c r="K25" s="102" t="s">
        <v>80</v>
      </c>
      <c r="L25" s="102"/>
      <c r="M25" s="102" t="s">
        <v>80</v>
      </c>
      <c r="N25" s="102" t="s">
        <v>80</v>
      </c>
      <c r="O25" s="102" t="s">
        <v>80</v>
      </c>
      <c r="P25" s="102"/>
      <c r="Q25" s="15" t="s">
        <v>80</v>
      </c>
      <c r="R25" s="15" t="s">
        <v>80</v>
      </c>
      <c r="S25" s="15" t="s">
        <v>80</v>
      </c>
      <c r="T25" s="102"/>
      <c r="U25" s="102" t="s">
        <v>80</v>
      </c>
      <c r="V25" s="102" t="s">
        <v>80</v>
      </c>
      <c r="W25" s="102" t="s">
        <v>80</v>
      </c>
      <c r="X25" s="102"/>
      <c r="Y25" s="258"/>
    </row>
    <row r="26" spans="2:25" ht="124.5" customHeight="1" x14ac:dyDescent="0.2">
      <c r="B26" s="5"/>
      <c r="C26" s="433" t="s">
        <v>357</v>
      </c>
      <c r="D26" s="147"/>
      <c r="E26" s="74" t="s">
        <v>17</v>
      </c>
      <c r="F26" s="15" t="s">
        <v>12</v>
      </c>
      <c r="G26" s="317" t="s">
        <v>86</v>
      </c>
      <c r="H26" s="103" t="s">
        <v>25</v>
      </c>
      <c r="I26" s="364" t="s">
        <v>80</v>
      </c>
      <c r="J26" s="105" t="s">
        <v>80</v>
      </c>
      <c r="K26" s="179" t="s">
        <v>80</v>
      </c>
      <c r="L26" s="102"/>
      <c r="M26" s="102" t="s">
        <v>80</v>
      </c>
      <c r="N26" s="102" t="s">
        <v>80</v>
      </c>
      <c r="O26" s="102" t="s">
        <v>80</v>
      </c>
      <c r="P26" s="102"/>
      <c r="Q26" s="15" t="s">
        <v>80</v>
      </c>
      <c r="R26" s="15" t="s">
        <v>80</v>
      </c>
      <c r="S26" s="15" t="s">
        <v>80</v>
      </c>
      <c r="T26" s="102"/>
      <c r="U26" s="102" t="s">
        <v>80</v>
      </c>
      <c r="V26" s="102" t="s">
        <v>80</v>
      </c>
      <c r="W26" s="102" t="s">
        <v>80</v>
      </c>
      <c r="X26" s="102"/>
      <c r="Y26" s="258"/>
    </row>
    <row r="27" spans="2:25" ht="106.5" customHeight="1" x14ac:dyDescent="0.2">
      <c r="B27" s="5"/>
      <c r="C27" s="370" t="s">
        <v>195</v>
      </c>
      <c r="D27" s="147"/>
      <c r="E27" s="74"/>
      <c r="F27" s="15"/>
      <c r="G27" s="317"/>
      <c r="H27" s="103"/>
      <c r="I27" s="179"/>
      <c r="J27" s="105"/>
      <c r="K27" s="179"/>
      <c r="L27" s="102"/>
      <c r="M27" s="179"/>
      <c r="N27" s="105"/>
      <c r="O27" s="179"/>
      <c r="P27" s="102"/>
      <c r="Q27" s="79"/>
      <c r="R27" s="76"/>
      <c r="S27" s="79"/>
      <c r="T27" s="102"/>
      <c r="U27" s="179"/>
      <c r="V27" s="105"/>
      <c r="W27" s="179"/>
      <c r="X27" s="102"/>
      <c r="Y27" s="258"/>
    </row>
    <row r="28" spans="2:25" ht="114" customHeight="1" x14ac:dyDescent="0.2">
      <c r="B28" s="362"/>
      <c r="C28" s="432" t="s">
        <v>215</v>
      </c>
      <c r="D28" s="147">
        <v>29600000</v>
      </c>
      <c r="E28" s="270" t="s">
        <v>92</v>
      </c>
      <c r="F28" s="180" t="s">
        <v>84</v>
      </c>
      <c r="G28" s="416">
        <v>1</v>
      </c>
      <c r="H28" s="318" t="s">
        <v>96</v>
      </c>
      <c r="I28" s="417"/>
      <c r="J28" s="330"/>
      <c r="K28" s="417"/>
      <c r="L28" s="418"/>
      <c r="M28" s="417" t="s">
        <v>80</v>
      </c>
      <c r="N28" s="330" t="s">
        <v>80</v>
      </c>
      <c r="O28" s="417" t="s">
        <v>80</v>
      </c>
      <c r="P28" s="418"/>
      <c r="Q28" s="417" t="s">
        <v>80</v>
      </c>
      <c r="R28" s="330" t="s">
        <v>80</v>
      </c>
      <c r="S28" s="417" t="s">
        <v>80</v>
      </c>
      <c r="T28" s="418">
        <v>1</v>
      </c>
      <c r="U28" s="417" t="s">
        <v>80</v>
      </c>
      <c r="V28" s="330" t="s">
        <v>80</v>
      </c>
      <c r="W28" s="417"/>
      <c r="X28" s="418"/>
      <c r="Y28" s="258"/>
    </row>
    <row r="29" spans="2:25" ht="102.75" customHeight="1" x14ac:dyDescent="0.2">
      <c r="B29" s="362"/>
      <c r="C29" s="433" t="s">
        <v>367</v>
      </c>
      <c r="D29" s="147">
        <v>5460000</v>
      </c>
      <c r="E29" s="101" t="s">
        <v>34</v>
      </c>
      <c r="F29" s="102" t="s">
        <v>93</v>
      </c>
      <c r="G29" s="317" t="s">
        <v>86</v>
      </c>
      <c r="H29" s="103" t="s">
        <v>25</v>
      </c>
      <c r="I29" s="170"/>
      <c r="J29" s="105"/>
      <c r="K29" s="182"/>
      <c r="L29" s="180"/>
      <c r="M29" s="170" t="s">
        <v>80</v>
      </c>
      <c r="N29" s="105" t="s">
        <v>80</v>
      </c>
      <c r="O29" s="182" t="s">
        <v>80</v>
      </c>
      <c r="P29" s="102"/>
      <c r="Q29" s="170" t="s">
        <v>80</v>
      </c>
      <c r="R29" s="105" t="s">
        <v>80</v>
      </c>
      <c r="S29" s="182" t="s">
        <v>80</v>
      </c>
      <c r="T29" s="102"/>
      <c r="U29" s="170" t="s">
        <v>80</v>
      </c>
      <c r="V29" s="105" t="s">
        <v>80</v>
      </c>
      <c r="W29" s="182" t="s">
        <v>80</v>
      </c>
      <c r="X29" s="102"/>
      <c r="Y29" s="258"/>
    </row>
    <row r="30" spans="2:25" ht="61.5" customHeight="1" x14ac:dyDescent="0.2">
      <c r="B30" s="5"/>
      <c r="C30" s="433" t="s">
        <v>220</v>
      </c>
      <c r="D30" s="147">
        <v>540000</v>
      </c>
      <c r="E30" s="101" t="s">
        <v>34</v>
      </c>
      <c r="F30" s="102" t="s">
        <v>88</v>
      </c>
      <c r="G30" s="102">
        <v>2</v>
      </c>
      <c r="H30" s="103" t="s">
        <v>25</v>
      </c>
      <c r="I30" s="170"/>
      <c r="J30" s="105"/>
      <c r="K30" s="182"/>
      <c r="L30" s="102"/>
      <c r="M30" s="170" t="s">
        <v>80</v>
      </c>
      <c r="N30" s="105" t="s">
        <v>80</v>
      </c>
      <c r="O30" s="182" t="s">
        <v>80</v>
      </c>
      <c r="P30" s="102">
        <v>1</v>
      </c>
      <c r="Q30" s="170"/>
      <c r="R30" s="105"/>
      <c r="S30" s="182"/>
      <c r="T30" s="102"/>
      <c r="U30" s="170" t="s">
        <v>80</v>
      </c>
      <c r="V30" s="105" t="s">
        <v>80</v>
      </c>
      <c r="W30" s="182" t="s">
        <v>80</v>
      </c>
      <c r="X30" s="102">
        <v>1</v>
      </c>
      <c r="Y30" s="258"/>
    </row>
    <row r="31" spans="2:25" ht="117" customHeight="1" x14ac:dyDescent="0.2">
      <c r="B31" s="5"/>
      <c r="C31" s="368" t="s">
        <v>436</v>
      </c>
      <c r="D31" s="147"/>
      <c r="E31" s="74" t="s">
        <v>58</v>
      </c>
      <c r="F31" s="15" t="s">
        <v>93</v>
      </c>
      <c r="G31" s="102" t="s">
        <v>86</v>
      </c>
      <c r="H31" s="103" t="s">
        <v>96</v>
      </c>
      <c r="I31" s="179" t="s">
        <v>80</v>
      </c>
      <c r="J31" s="105" t="s">
        <v>80</v>
      </c>
      <c r="K31" s="179" t="s">
        <v>80</v>
      </c>
      <c r="L31" s="102"/>
      <c r="M31" s="179" t="s">
        <v>80</v>
      </c>
      <c r="N31" s="105" t="s">
        <v>80</v>
      </c>
      <c r="O31" s="179" t="s">
        <v>80</v>
      </c>
      <c r="P31" s="102"/>
      <c r="Q31" s="79" t="s">
        <v>80</v>
      </c>
      <c r="R31" s="76" t="s">
        <v>80</v>
      </c>
      <c r="S31" s="82" t="s">
        <v>80</v>
      </c>
      <c r="T31" s="102"/>
      <c r="U31" s="179" t="s">
        <v>80</v>
      </c>
      <c r="V31" s="105" t="s">
        <v>80</v>
      </c>
      <c r="W31" s="179" t="s">
        <v>80</v>
      </c>
      <c r="X31" s="102"/>
      <c r="Y31" s="258"/>
    </row>
    <row r="32" spans="2:25" ht="108.75" customHeight="1" x14ac:dyDescent="0.2">
      <c r="B32" s="84"/>
      <c r="C32" s="370" t="s">
        <v>358</v>
      </c>
      <c r="D32" s="160"/>
      <c r="E32" s="74"/>
      <c r="F32" s="15"/>
      <c r="G32" s="102"/>
      <c r="H32" s="103"/>
      <c r="I32" s="104"/>
      <c r="J32" s="105"/>
      <c r="K32" s="106"/>
      <c r="L32" s="102"/>
      <c r="M32" s="104"/>
      <c r="N32" s="105"/>
      <c r="O32" s="106"/>
      <c r="P32" s="102"/>
      <c r="Q32" s="75"/>
      <c r="R32" s="76"/>
      <c r="S32" s="77"/>
      <c r="T32" s="102"/>
      <c r="U32" s="104"/>
      <c r="V32" s="105"/>
      <c r="W32" s="106"/>
      <c r="X32" s="102"/>
      <c r="Y32" s="258"/>
    </row>
    <row r="33" spans="2:25" ht="89.25" customHeight="1" x14ac:dyDescent="0.2">
      <c r="B33" s="85"/>
      <c r="C33" s="436" t="s">
        <v>359</v>
      </c>
      <c r="D33" s="419"/>
      <c r="E33" s="86" t="s">
        <v>78</v>
      </c>
      <c r="F33" s="69" t="s">
        <v>84</v>
      </c>
      <c r="G33" s="175">
        <v>100</v>
      </c>
      <c r="H33" s="231" t="s">
        <v>27</v>
      </c>
      <c r="I33" s="176"/>
      <c r="J33" s="177"/>
      <c r="K33" s="178"/>
      <c r="L33" s="175"/>
      <c r="M33" s="176" t="s">
        <v>80</v>
      </c>
      <c r="N33" s="177" t="s">
        <v>80</v>
      </c>
      <c r="O33" s="178" t="s">
        <v>80</v>
      </c>
      <c r="P33" s="175">
        <v>35</v>
      </c>
      <c r="Q33" s="71" t="s">
        <v>80</v>
      </c>
      <c r="R33" s="72" t="s">
        <v>80</v>
      </c>
      <c r="S33" s="73" t="s">
        <v>80</v>
      </c>
      <c r="T33" s="175">
        <v>35</v>
      </c>
      <c r="U33" s="176" t="s">
        <v>80</v>
      </c>
      <c r="V33" s="177" t="s">
        <v>80</v>
      </c>
      <c r="W33" s="178" t="s">
        <v>80</v>
      </c>
      <c r="X33" s="175">
        <v>30</v>
      </c>
      <c r="Y33" s="258"/>
    </row>
    <row r="34" spans="2:25" s="254" customFormat="1" ht="85.5" customHeight="1" x14ac:dyDescent="0.2">
      <c r="B34" s="378"/>
      <c r="C34" s="433" t="s">
        <v>360</v>
      </c>
      <c r="D34" s="147"/>
      <c r="E34" s="87" t="s">
        <v>78</v>
      </c>
      <c r="F34" s="15" t="s">
        <v>84</v>
      </c>
      <c r="G34" s="102" t="s">
        <v>146</v>
      </c>
      <c r="H34" s="103" t="s">
        <v>27</v>
      </c>
      <c r="I34" s="104"/>
      <c r="J34" s="105"/>
      <c r="K34" s="106"/>
      <c r="L34" s="102"/>
      <c r="M34" s="75" t="s">
        <v>80</v>
      </c>
      <c r="N34" s="76" t="s">
        <v>80</v>
      </c>
      <c r="O34" s="77" t="s">
        <v>80</v>
      </c>
      <c r="P34" s="102"/>
      <c r="Q34" s="75" t="s">
        <v>80</v>
      </c>
      <c r="R34" s="76" t="s">
        <v>80</v>
      </c>
      <c r="S34" s="77" t="s">
        <v>80</v>
      </c>
      <c r="T34" s="102"/>
      <c r="U34" s="104" t="s">
        <v>80</v>
      </c>
      <c r="V34" s="105" t="s">
        <v>80</v>
      </c>
      <c r="W34" s="106" t="s">
        <v>80</v>
      </c>
      <c r="X34" s="360"/>
      <c r="Y34" s="379"/>
    </row>
    <row r="35" spans="2:25" ht="66" customHeight="1" x14ac:dyDescent="0.2">
      <c r="B35" s="12"/>
      <c r="C35" s="228" t="s">
        <v>435</v>
      </c>
      <c r="D35" s="147"/>
      <c r="E35" s="87" t="s">
        <v>78</v>
      </c>
      <c r="F35" s="15" t="s">
        <v>84</v>
      </c>
      <c r="G35" s="102">
        <v>35</v>
      </c>
      <c r="H35" s="103" t="s">
        <v>27</v>
      </c>
      <c r="I35" s="104" t="s">
        <v>80</v>
      </c>
      <c r="J35" s="105" t="s">
        <v>80</v>
      </c>
      <c r="K35" s="106" t="s">
        <v>80</v>
      </c>
      <c r="L35" s="102">
        <v>8</v>
      </c>
      <c r="M35" s="104" t="s">
        <v>80</v>
      </c>
      <c r="N35" s="105" t="s">
        <v>80</v>
      </c>
      <c r="O35" s="106" t="s">
        <v>80</v>
      </c>
      <c r="P35" s="102">
        <v>10</v>
      </c>
      <c r="Q35" s="104" t="s">
        <v>80</v>
      </c>
      <c r="R35" s="105" t="s">
        <v>80</v>
      </c>
      <c r="S35" s="106" t="s">
        <v>80</v>
      </c>
      <c r="T35" s="102">
        <v>10</v>
      </c>
      <c r="U35" s="104" t="s">
        <v>80</v>
      </c>
      <c r="V35" s="105" t="s">
        <v>80</v>
      </c>
      <c r="W35" s="106" t="s">
        <v>80</v>
      </c>
      <c r="X35" s="102">
        <v>7</v>
      </c>
      <c r="Y35" s="258"/>
    </row>
    <row r="36" spans="2:25" ht="60.75" customHeight="1" x14ac:dyDescent="0.2">
      <c r="B36" s="12"/>
      <c r="C36" s="368" t="s">
        <v>472</v>
      </c>
      <c r="D36" s="147"/>
      <c r="E36" s="87" t="s">
        <v>78</v>
      </c>
      <c r="F36" s="15" t="s">
        <v>84</v>
      </c>
      <c r="G36" s="102">
        <v>35</v>
      </c>
      <c r="H36" s="103" t="s">
        <v>27</v>
      </c>
      <c r="I36" s="104" t="s">
        <v>80</v>
      </c>
      <c r="J36" s="105" t="s">
        <v>80</v>
      </c>
      <c r="K36" s="106" t="s">
        <v>80</v>
      </c>
      <c r="L36" s="102">
        <v>8</v>
      </c>
      <c r="M36" s="104" t="s">
        <v>80</v>
      </c>
      <c r="N36" s="105" t="s">
        <v>80</v>
      </c>
      <c r="O36" s="106" t="s">
        <v>80</v>
      </c>
      <c r="P36" s="102">
        <v>10</v>
      </c>
      <c r="Q36" s="104" t="s">
        <v>80</v>
      </c>
      <c r="R36" s="105" t="s">
        <v>80</v>
      </c>
      <c r="S36" s="106" t="s">
        <v>80</v>
      </c>
      <c r="T36" s="102">
        <v>10</v>
      </c>
      <c r="U36" s="104" t="s">
        <v>80</v>
      </c>
      <c r="V36" s="105" t="s">
        <v>80</v>
      </c>
      <c r="W36" s="106" t="s">
        <v>80</v>
      </c>
      <c r="X36" s="102">
        <v>7</v>
      </c>
      <c r="Y36" s="258"/>
    </row>
    <row r="37" spans="2:25" s="253" customFormat="1" ht="47.25" customHeight="1" x14ac:dyDescent="0.2">
      <c r="B37" s="163"/>
      <c r="C37" s="433" t="s">
        <v>361</v>
      </c>
      <c r="D37" s="147"/>
      <c r="E37" s="285" t="s">
        <v>185</v>
      </c>
      <c r="F37" s="102" t="s">
        <v>84</v>
      </c>
      <c r="G37" s="102">
        <v>215</v>
      </c>
      <c r="H37" s="103" t="s">
        <v>27</v>
      </c>
      <c r="I37" s="104" t="s">
        <v>80</v>
      </c>
      <c r="J37" s="105" t="s">
        <v>80</v>
      </c>
      <c r="K37" s="106" t="s">
        <v>80</v>
      </c>
      <c r="L37" s="102">
        <v>50</v>
      </c>
      <c r="M37" s="104" t="s">
        <v>80</v>
      </c>
      <c r="N37" s="105" t="s">
        <v>80</v>
      </c>
      <c r="O37" s="106" t="s">
        <v>80</v>
      </c>
      <c r="P37" s="102">
        <v>60</v>
      </c>
      <c r="Q37" s="104" t="s">
        <v>80</v>
      </c>
      <c r="R37" s="105" t="s">
        <v>80</v>
      </c>
      <c r="S37" s="106" t="s">
        <v>80</v>
      </c>
      <c r="T37" s="102">
        <v>60</v>
      </c>
      <c r="U37" s="104" t="s">
        <v>80</v>
      </c>
      <c r="V37" s="105" t="s">
        <v>80</v>
      </c>
      <c r="W37" s="106" t="s">
        <v>80</v>
      </c>
      <c r="X37" s="102">
        <v>45</v>
      </c>
      <c r="Y37" s="259"/>
    </row>
    <row r="38" spans="2:25" s="253" customFormat="1" ht="66.75" customHeight="1" x14ac:dyDescent="0.2">
      <c r="B38" s="163"/>
      <c r="C38" s="368" t="s">
        <v>473</v>
      </c>
      <c r="D38" s="147"/>
      <c r="E38" s="285" t="s">
        <v>198</v>
      </c>
      <c r="F38" s="102" t="s">
        <v>84</v>
      </c>
      <c r="G38" s="102" t="s">
        <v>146</v>
      </c>
      <c r="H38" s="103" t="s">
        <v>27</v>
      </c>
      <c r="I38" s="104" t="s">
        <v>80</v>
      </c>
      <c r="J38" s="105" t="s">
        <v>80</v>
      </c>
      <c r="K38" s="106" t="s">
        <v>80</v>
      </c>
      <c r="L38" s="102"/>
      <c r="M38" s="104" t="s">
        <v>80</v>
      </c>
      <c r="N38" s="105" t="s">
        <v>80</v>
      </c>
      <c r="O38" s="106" t="s">
        <v>80</v>
      </c>
      <c r="P38" s="102"/>
      <c r="Q38" s="104" t="s">
        <v>80</v>
      </c>
      <c r="R38" s="105" t="s">
        <v>80</v>
      </c>
      <c r="S38" s="106" t="s">
        <v>80</v>
      </c>
      <c r="T38" s="102"/>
      <c r="U38" s="104" t="s">
        <v>80</v>
      </c>
      <c r="V38" s="105" t="s">
        <v>80</v>
      </c>
      <c r="W38" s="106" t="s">
        <v>80</v>
      </c>
      <c r="X38" s="102"/>
      <c r="Y38" s="259"/>
    </row>
    <row r="39" spans="2:25" s="253" customFormat="1" ht="47.25" customHeight="1" x14ac:dyDescent="0.2">
      <c r="B39" s="163"/>
      <c r="C39" s="228" t="s">
        <v>362</v>
      </c>
      <c r="D39" s="147"/>
      <c r="E39" s="285" t="s">
        <v>197</v>
      </c>
      <c r="F39" s="102" t="s">
        <v>84</v>
      </c>
      <c r="G39" s="102" t="s">
        <v>146</v>
      </c>
      <c r="H39" s="103" t="s">
        <v>27</v>
      </c>
      <c r="I39" s="104" t="s">
        <v>80</v>
      </c>
      <c r="J39" s="105" t="s">
        <v>80</v>
      </c>
      <c r="K39" s="106" t="s">
        <v>80</v>
      </c>
      <c r="L39" s="102"/>
      <c r="M39" s="104" t="s">
        <v>80</v>
      </c>
      <c r="N39" s="105" t="s">
        <v>80</v>
      </c>
      <c r="O39" s="106" t="s">
        <v>80</v>
      </c>
      <c r="P39" s="102"/>
      <c r="Q39" s="104" t="s">
        <v>80</v>
      </c>
      <c r="R39" s="105" t="s">
        <v>80</v>
      </c>
      <c r="S39" s="106" t="s">
        <v>80</v>
      </c>
      <c r="T39" s="102"/>
      <c r="U39" s="104" t="s">
        <v>80</v>
      </c>
      <c r="V39" s="105" t="s">
        <v>80</v>
      </c>
      <c r="W39" s="106" t="s">
        <v>80</v>
      </c>
      <c r="X39" s="102"/>
      <c r="Y39" s="259"/>
    </row>
    <row r="40" spans="2:25" s="253" customFormat="1" ht="64.5" customHeight="1" x14ac:dyDescent="0.25">
      <c r="B40" s="163"/>
      <c r="C40" s="434" t="s">
        <v>363</v>
      </c>
      <c r="D40" s="147"/>
      <c r="E40" s="285" t="s">
        <v>196</v>
      </c>
      <c r="F40" s="102" t="s">
        <v>84</v>
      </c>
      <c r="G40" s="102" t="s">
        <v>146</v>
      </c>
      <c r="H40" s="103" t="s">
        <v>27</v>
      </c>
      <c r="I40" s="104" t="s">
        <v>80</v>
      </c>
      <c r="J40" s="105" t="s">
        <v>80</v>
      </c>
      <c r="K40" s="106" t="s">
        <v>80</v>
      </c>
      <c r="L40" s="102"/>
      <c r="M40" s="104" t="s">
        <v>80</v>
      </c>
      <c r="N40" s="105" t="s">
        <v>80</v>
      </c>
      <c r="O40" s="106" t="s">
        <v>80</v>
      </c>
      <c r="P40" s="102"/>
      <c r="Q40" s="104" t="s">
        <v>80</v>
      </c>
      <c r="R40" s="105" t="s">
        <v>80</v>
      </c>
      <c r="S40" s="106" t="s">
        <v>80</v>
      </c>
      <c r="T40" s="102"/>
      <c r="U40" s="104" t="s">
        <v>80</v>
      </c>
      <c r="V40" s="105" t="s">
        <v>80</v>
      </c>
      <c r="W40" s="106" t="s">
        <v>80</v>
      </c>
      <c r="X40" s="102"/>
      <c r="Y40" s="259"/>
    </row>
    <row r="41" spans="2:25" s="253" customFormat="1" ht="64.5" customHeight="1" x14ac:dyDescent="0.25">
      <c r="B41" s="163"/>
      <c r="C41" s="434" t="s">
        <v>368</v>
      </c>
      <c r="D41" s="147"/>
      <c r="E41" s="285" t="s">
        <v>196</v>
      </c>
      <c r="F41" s="102" t="s">
        <v>84</v>
      </c>
      <c r="G41" s="102" t="s">
        <v>146</v>
      </c>
      <c r="H41" s="103" t="s">
        <v>27</v>
      </c>
      <c r="I41" s="104" t="s">
        <v>80</v>
      </c>
      <c r="J41" s="105" t="s">
        <v>80</v>
      </c>
      <c r="K41" s="106" t="s">
        <v>80</v>
      </c>
      <c r="L41" s="102"/>
      <c r="M41" s="104" t="s">
        <v>80</v>
      </c>
      <c r="N41" s="105" t="s">
        <v>80</v>
      </c>
      <c r="O41" s="106" t="s">
        <v>80</v>
      </c>
      <c r="P41" s="102"/>
      <c r="Q41" s="104" t="s">
        <v>80</v>
      </c>
      <c r="R41" s="105" t="s">
        <v>80</v>
      </c>
      <c r="S41" s="106" t="s">
        <v>80</v>
      </c>
      <c r="T41" s="102"/>
      <c r="U41" s="104" t="s">
        <v>80</v>
      </c>
      <c r="V41" s="105" t="s">
        <v>80</v>
      </c>
      <c r="W41" s="106" t="s">
        <v>80</v>
      </c>
      <c r="X41" s="102"/>
      <c r="Y41" s="259"/>
    </row>
    <row r="42" spans="2:25" ht="70.5" customHeight="1" x14ac:dyDescent="0.2">
      <c r="B42" s="12"/>
      <c r="C42" s="435" t="s">
        <v>364</v>
      </c>
      <c r="D42" s="147"/>
      <c r="E42" s="101" t="s">
        <v>184</v>
      </c>
      <c r="F42" s="102" t="s">
        <v>84</v>
      </c>
      <c r="G42" s="102">
        <v>30</v>
      </c>
      <c r="H42" s="103" t="s">
        <v>27</v>
      </c>
      <c r="I42" s="104" t="s">
        <v>80</v>
      </c>
      <c r="J42" s="105" t="s">
        <v>80</v>
      </c>
      <c r="K42" s="106" t="s">
        <v>80</v>
      </c>
      <c r="L42" s="102">
        <v>5</v>
      </c>
      <c r="M42" s="104" t="s">
        <v>80</v>
      </c>
      <c r="N42" s="105" t="s">
        <v>80</v>
      </c>
      <c r="O42" s="106" t="s">
        <v>80</v>
      </c>
      <c r="P42" s="102">
        <v>10</v>
      </c>
      <c r="Q42" s="104" t="s">
        <v>80</v>
      </c>
      <c r="R42" s="105" t="s">
        <v>80</v>
      </c>
      <c r="S42" s="106" t="s">
        <v>80</v>
      </c>
      <c r="T42" s="102">
        <v>10</v>
      </c>
      <c r="U42" s="104" t="s">
        <v>80</v>
      </c>
      <c r="V42" s="105" t="s">
        <v>80</v>
      </c>
      <c r="W42" s="106" t="s">
        <v>80</v>
      </c>
      <c r="X42" s="102">
        <v>5</v>
      </c>
      <c r="Y42" s="258"/>
    </row>
    <row r="43" spans="2:25" ht="73.5" customHeight="1" x14ac:dyDescent="0.2">
      <c r="B43" s="85"/>
      <c r="C43" s="435" t="s">
        <v>365</v>
      </c>
      <c r="D43" s="147"/>
      <c r="E43" s="101" t="s">
        <v>184</v>
      </c>
      <c r="F43" s="102" t="s">
        <v>84</v>
      </c>
      <c r="G43" s="102" t="s">
        <v>146</v>
      </c>
      <c r="H43" s="103" t="s">
        <v>27</v>
      </c>
      <c r="I43" s="104" t="s">
        <v>80</v>
      </c>
      <c r="J43" s="105" t="s">
        <v>80</v>
      </c>
      <c r="K43" s="106" t="s">
        <v>80</v>
      </c>
      <c r="L43" s="102"/>
      <c r="M43" s="104" t="s">
        <v>80</v>
      </c>
      <c r="N43" s="105" t="s">
        <v>80</v>
      </c>
      <c r="O43" s="106" t="s">
        <v>80</v>
      </c>
      <c r="P43" s="102"/>
      <c r="Q43" s="104" t="s">
        <v>80</v>
      </c>
      <c r="R43" s="105" t="s">
        <v>80</v>
      </c>
      <c r="S43" s="106" t="s">
        <v>80</v>
      </c>
      <c r="T43" s="102"/>
      <c r="U43" s="104" t="s">
        <v>80</v>
      </c>
      <c r="V43" s="105" t="s">
        <v>80</v>
      </c>
      <c r="W43" s="106" t="s">
        <v>80</v>
      </c>
      <c r="X43" s="102"/>
      <c r="Y43" s="258"/>
    </row>
    <row r="44" spans="2:25" s="258" customFormat="1" ht="52.5" customHeight="1" x14ac:dyDescent="0.2">
      <c r="B44" s="380"/>
      <c r="C44" s="435" t="s">
        <v>474</v>
      </c>
      <c r="D44" s="147">
        <v>1000000</v>
      </c>
      <c r="E44" s="101" t="s">
        <v>59</v>
      </c>
      <c r="F44" s="102" t="s">
        <v>93</v>
      </c>
      <c r="G44" s="109">
        <v>1</v>
      </c>
      <c r="H44" s="103" t="s">
        <v>27</v>
      </c>
      <c r="I44" s="104"/>
      <c r="J44" s="201"/>
      <c r="K44" s="202"/>
      <c r="L44" s="109"/>
      <c r="M44" s="200"/>
      <c r="N44" s="201"/>
      <c r="O44" s="202"/>
      <c r="P44" s="109"/>
      <c r="Q44" s="200"/>
      <c r="R44" s="201"/>
      <c r="S44" s="202"/>
      <c r="T44" s="109"/>
      <c r="U44" s="200" t="s">
        <v>80</v>
      </c>
      <c r="V44" s="201" t="s">
        <v>80</v>
      </c>
      <c r="W44" s="202" t="s">
        <v>80</v>
      </c>
      <c r="X44" s="109">
        <v>1</v>
      </c>
    </row>
    <row r="45" spans="2:25" ht="39" customHeight="1" x14ac:dyDescent="0.25">
      <c r="B45" s="64"/>
      <c r="C45" s="435" t="s">
        <v>366</v>
      </c>
      <c r="D45" s="147">
        <v>100000</v>
      </c>
      <c r="E45" s="101" t="s">
        <v>171</v>
      </c>
      <c r="F45" s="102" t="s">
        <v>93</v>
      </c>
      <c r="G45" s="102">
        <v>1</v>
      </c>
      <c r="H45" s="103" t="s">
        <v>27</v>
      </c>
      <c r="I45" s="104"/>
      <c r="J45" s="105"/>
      <c r="K45" s="106"/>
      <c r="L45" s="102"/>
      <c r="M45" s="104"/>
      <c r="N45" s="105"/>
      <c r="O45" s="106"/>
      <c r="P45" s="102"/>
      <c r="Q45" s="75" t="s">
        <v>80</v>
      </c>
      <c r="R45" s="76" t="s">
        <v>80</v>
      </c>
      <c r="S45" s="77" t="s">
        <v>80</v>
      </c>
      <c r="T45" s="102">
        <v>1</v>
      </c>
      <c r="U45" s="104"/>
      <c r="V45" s="105"/>
      <c r="W45" s="106"/>
      <c r="X45" s="102"/>
      <c r="Y45" s="258"/>
    </row>
    <row r="46" spans="2:25" ht="200.25" customHeight="1" x14ac:dyDescent="0.2">
      <c r="B46" s="84" t="s">
        <v>33</v>
      </c>
      <c r="C46" s="437" t="s">
        <v>475</v>
      </c>
      <c r="D46" s="147"/>
      <c r="E46" s="83"/>
      <c r="F46" s="15"/>
      <c r="G46" s="102"/>
      <c r="H46" s="103"/>
      <c r="I46" s="104"/>
      <c r="J46" s="105"/>
      <c r="K46" s="106"/>
      <c r="L46" s="102"/>
      <c r="M46" s="104"/>
      <c r="N46" s="105"/>
      <c r="O46" s="106"/>
      <c r="P46" s="102"/>
      <c r="Q46" s="75"/>
      <c r="R46" s="76"/>
      <c r="S46" s="77"/>
      <c r="T46" s="102"/>
      <c r="U46" s="104"/>
      <c r="V46" s="105"/>
      <c r="W46" s="106"/>
      <c r="X46" s="102"/>
      <c r="Y46" s="258"/>
    </row>
    <row r="47" spans="2:25" ht="101.25" customHeight="1" x14ac:dyDescent="0.25">
      <c r="B47" s="88"/>
      <c r="C47" s="433" t="s">
        <v>476</v>
      </c>
      <c r="D47" s="152"/>
      <c r="E47" s="101" t="s">
        <v>208</v>
      </c>
      <c r="F47" s="102" t="s">
        <v>84</v>
      </c>
      <c r="G47" s="102" t="s">
        <v>86</v>
      </c>
      <c r="H47" s="103" t="s">
        <v>270</v>
      </c>
      <c r="I47" s="104" t="s">
        <v>80</v>
      </c>
      <c r="J47" s="105" t="s">
        <v>80</v>
      </c>
      <c r="K47" s="106" t="s">
        <v>80</v>
      </c>
      <c r="L47" s="102"/>
      <c r="M47" s="104" t="s">
        <v>80</v>
      </c>
      <c r="N47" s="105" t="s">
        <v>80</v>
      </c>
      <c r="O47" s="106" t="s">
        <v>80</v>
      </c>
      <c r="P47" s="102"/>
      <c r="Q47" s="104" t="s">
        <v>80</v>
      </c>
      <c r="R47" s="105" t="s">
        <v>80</v>
      </c>
      <c r="S47" s="106" t="s">
        <v>80</v>
      </c>
      <c r="T47" s="102"/>
      <c r="U47" s="104" t="s">
        <v>80</v>
      </c>
      <c r="V47" s="105" t="s">
        <v>80</v>
      </c>
      <c r="W47" s="106" t="s">
        <v>80</v>
      </c>
      <c r="X47" s="102"/>
      <c r="Y47" s="258"/>
    </row>
    <row r="48" spans="2:25" ht="97.5" customHeight="1" x14ac:dyDescent="0.25">
      <c r="B48" s="88"/>
      <c r="C48" s="438" t="s">
        <v>209</v>
      </c>
      <c r="D48" s="152"/>
      <c r="E48" s="101" t="s">
        <v>477</v>
      </c>
      <c r="F48" s="102" t="s">
        <v>84</v>
      </c>
      <c r="G48" s="102" t="s">
        <v>146</v>
      </c>
      <c r="H48" s="103" t="s">
        <v>270</v>
      </c>
      <c r="I48" s="104" t="s">
        <v>80</v>
      </c>
      <c r="J48" s="105" t="s">
        <v>80</v>
      </c>
      <c r="K48" s="106" t="s">
        <v>80</v>
      </c>
      <c r="L48" s="102"/>
      <c r="M48" s="104" t="s">
        <v>80</v>
      </c>
      <c r="N48" s="105" t="s">
        <v>80</v>
      </c>
      <c r="O48" s="106" t="s">
        <v>80</v>
      </c>
      <c r="P48" s="102"/>
      <c r="Q48" s="104" t="s">
        <v>80</v>
      </c>
      <c r="R48" s="105" t="s">
        <v>80</v>
      </c>
      <c r="S48" s="106" t="s">
        <v>80</v>
      </c>
      <c r="T48" s="102"/>
      <c r="U48" s="104" t="s">
        <v>80</v>
      </c>
      <c r="V48" s="105" t="s">
        <v>80</v>
      </c>
      <c r="W48" s="106" t="s">
        <v>80</v>
      </c>
      <c r="X48" s="102"/>
      <c r="Y48" s="258"/>
    </row>
    <row r="49" spans="2:25" ht="116.25" customHeight="1" x14ac:dyDescent="0.25">
      <c r="B49" s="88"/>
      <c r="C49" s="381" t="s">
        <v>307</v>
      </c>
      <c r="D49" s="152"/>
      <c r="E49" s="101" t="s">
        <v>58</v>
      </c>
      <c r="F49" s="102" t="s">
        <v>84</v>
      </c>
      <c r="G49" s="102">
        <v>60</v>
      </c>
      <c r="H49" s="103" t="s">
        <v>27</v>
      </c>
      <c r="I49" s="104" t="s">
        <v>80</v>
      </c>
      <c r="J49" s="105" t="s">
        <v>80</v>
      </c>
      <c r="K49" s="106" t="s">
        <v>80</v>
      </c>
      <c r="L49" s="102">
        <v>15</v>
      </c>
      <c r="M49" s="104" t="s">
        <v>80</v>
      </c>
      <c r="N49" s="105" t="s">
        <v>80</v>
      </c>
      <c r="O49" s="106" t="s">
        <v>80</v>
      </c>
      <c r="P49" s="102">
        <v>15</v>
      </c>
      <c r="Q49" s="104" t="s">
        <v>80</v>
      </c>
      <c r="R49" s="105" t="s">
        <v>80</v>
      </c>
      <c r="S49" s="106" t="s">
        <v>80</v>
      </c>
      <c r="T49" s="102">
        <v>15</v>
      </c>
      <c r="U49" s="104" t="s">
        <v>80</v>
      </c>
      <c r="V49" s="105" t="s">
        <v>80</v>
      </c>
      <c r="W49" s="106" t="s">
        <v>80</v>
      </c>
      <c r="X49" s="102">
        <v>15</v>
      </c>
      <c r="Y49" s="258"/>
    </row>
    <row r="50" spans="2:25" ht="101.25" customHeight="1" x14ac:dyDescent="0.25">
      <c r="B50" s="88"/>
      <c r="C50" s="439" t="s">
        <v>478</v>
      </c>
      <c r="D50" s="152"/>
      <c r="E50" s="101" t="s">
        <v>58</v>
      </c>
      <c r="F50" s="102" t="s">
        <v>84</v>
      </c>
      <c r="G50" s="102" t="s">
        <v>146</v>
      </c>
      <c r="H50" s="103" t="s">
        <v>270</v>
      </c>
      <c r="I50" s="104" t="s">
        <v>80</v>
      </c>
      <c r="J50" s="105" t="s">
        <v>80</v>
      </c>
      <c r="K50" s="106" t="s">
        <v>80</v>
      </c>
      <c r="L50" s="102"/>
      <c r="M50" s="104" t="s">
        <v>80</v>
      </c>
      <c r="N50" s="105" t="s">
        <v>80</v>
      </c>
      <c r="O50" s="106" t="s">
        <v>80</v>
      </c>
      <c r="P50" s="102"/>
      <c r="Q50" s="104" t="s">
        <v>80</v>
      </c>
      <c r="R50" s="105" t="s">
        <v>80</v>
      </c>
      <c r="S50" s="106" t="s">
        <v>80</v>
      </c>
      <c r="T50" s="102"/>
      <c r="U50" s="104" t="s">
        <v>80</v>
      </c>
      <c r="V50" s="105" t="s">
        <v>80</v>
      </c>
      <c r="W50" s="106" t="s">
        <v>80</v>
      </c>
      <c r="X50" s="102"/>
      <c r="Y50" s="258"/>
    </row>
    <row r="51" spans="2:25" ht="123" customHeight="1" x14ac:dyDescent="0.2">
      <c r="B51" s="5"/>
      <c r="C51" s="369" t="s">
        <v>479</v>
      </c>
      <c r="D51" s="160"/>
      <c r="E51" s="74"/>
      <c r="F51" s="15"/>
      <c r="G51" s="102"/>
      <c r="H51" s="103"/>
      <c r="I51" s="104"/>
      <c r="J51" s="105"/>
      <c r="K51" s="106"/>
      <c r="L51" s="102"/>
      <c r="M51" s="104"/>
      <c r="N51" s="105"/>
      <c r="O51" s="106"/>
      <c r="P51" s="102"/>
      <c r="Q51" s="75"/>
      <c r="R51" s="76"/>
      <c r="S51" s="77"/>
      <c r="T51" s="102"/>
      <c r="U51" s="104"/>
      <c r="V51" s="105"/>
      <c r="W51" s="106"/>
      <c r="X51" s="102"/>
      <c r="Y51" s="258"/>
    </row>
    <row r="52" spans="2:25" ht="74.25" customHeight="1" x14ac:dyDescent="0.2">
      <c r="B52" s="88"/>
      <c r="C52" s="436" t="s">
        <v>440</v>
      </c>
      <c r="D52" s="419"/>
      <c r="E52" s="74" t="s">
        <v>186</v>
      </c>
      <c r="F52" s="69" t="s">
        <v>84</v>
      </c>
      <c r="G52" s="175"/>
      <c r="H52" s="231" t="s">
        <v>27</v>
      </c>
      <c r="I52" s="176" t="s">
        <v>80</v>
      </c>
      <c r="J52" s="177" t="s">
        <v>80</v>
      </c>
      <c r="K52" s="178" t="s">
        <v>80</v>
      </c>
      <c r="L52" s="175"/>
      <c r="M52" s="176" t="s">
        <v>80</v>
      </c>
      <c r="N52" s="177" t="s">
        <v>80</v>
      </c>
      <c r="O52" s="178" t="s">
        <v>80</v>
      </c>
      <c r="P52" s="175"/>
      <c r="Q52" s="176" t="s">
        <v>80</v>
      </c>
      <c r="R52" s="177" t="s">
        <v>80</v>
      </c>
      <c r="S52" s="178" t="s">
        <v>80</v>
      </c>
      <c r="T52" s="175"/>
      <c r="U52" s="176" t="s">
        <v>80</v>
      </c>
      <c r="V52" s="177" t="s">
        <v>80</v>
      </c>
      <c r="W52" s="178" t="s">
        <v>80</v>
      </c>
      <c r="X52" s="175"/>
      <c r="Y52" s="258"/>
    </row>
    <row r="53" spans="2:25" ht="41.25" customHeight="1" x14ac:dyDescent="0.25">
      <c r="B53" s="91"/>
      <c r="C53" s="440" t="s">
        <v>438</v>
      </c>
      <c r="D53" s="152"/>
      <c r="E53" s="74" t="s">
        <v>58</v>
      </c>
      <c r="F53" s="15" t="s">
        <v>84</v>
      </c>
      <c r="G53" s="102" t="s">
        <v>146</v>
      </c>
      <c r="H53" s="103" t="s">
        <v>27</v>
      </c>
      <c r="I53" s="104" t="s">
        <v>80</v>
      </c>
      <c r="J53" s="105" t="s">
        <v>80</v>
      </c>
      <c r="K53" s="106" t="s">
        <v>80</v>
      </c>
      <c r="L53" s="102"/>
      <c r="M53" s="104" t="s">
        <v>80</v>
      </c>
      <c r="N53" s="105" t="s">
        <v>80</v>
      </c>
      <c r="O53" s="106" t="s">
        <v>80</v>
      </c>
      <c r="P53" s="102"/>
      <c r="Q53" s="75" t="s">
        <v>80</v>
      </c>
      <c r="R53" s="76" t="s">
        <v>80</v>
      </c>
      <c r="S53" s="77" t="s">
        <v>80</v>
      </c>
      <c r="T53" s="102"/>
      <c r="U53" s="104" t="s">
        <v>80</v>
      </c>
      <c r="V53" s="105" t="s">
        <v>80</v>
      </c>
      <c r="W53" s="106" t="s">
        <v>80</v>
      </c>
      <c r="X53" s="102"/>
      <c r="Y53" s="258"/>
    </row>
    <row r="54" spans="2:25" ht="32.25" customHeight="1" x14ac:dyDescent="0.25">
      <c r="B54" s="91"/>
      <c r="C54" s="85" t="s">
        <v>280</v>
      </c>
      <c r="D54" s="152"/>
      <c r="E54" s="74"/>
      <c r="F54" s="15"/>
      <c r="G54" s="102"/>
      <c r="H54" s="103"/>
      <c r="I54" s="104"/>
      <c r="J54" s="105"/>
      <c r="K54" s="106"/>
      <c r="L54" s="102"/>
      <c r="M54" s="104"/>
      <c r="N54" s="105"/>
      <c r="O54" s="179"/>
      <c r="P54" s="102"/>
      <c r="Q54" s="75"/>
      <c r="R54" s="75"/>
      <c r="S54" s="79"/>
      <c r="T54" s="102"/>
      <c r="U54" s="104"/>
      <c r="V54" s="104"/>
      <c r="W54" s="179"/>
      <c r="X54" s="102"/>
      <c r="Y54" s="258"/>
    </row>
    <row r="55" spans="2:25" ht="52.5" customHeight="1" x14ac:dyDescent="0.25">
      <c r="B55" s="91"/>
      <c r="C55" s="433" t="s">
        <v>441</v>
      </c>
      <c r="D55" s="657">
        <v>7168000</v>
      </c>
      <c r="E55" s="101" t="s">
        <v>59</v>
      </c>
      <c r="F55" s="269" t="s">
        <v>88</v>
      </c>
      <c r="G55" s="102" t="s">
        <v>146</v>
      </c>
      <c r="H55" s="102"/>
      <c r="I55" s="104" t="s">
        <v>80</v>
      </c>
      <c r="J55" s="105" t="s">
        <v>80</v>
      </c>
      <c r="K55" s="106" t="s">
        <v>80</v>
      </c>
      <c r="L55" s="102"/>
      <c r="M55" s="104" t="s">
        <v>80</v>
      </c>
      <c r="N55" s="105" t="s">
        <v>80</v>
      </c>
      <c r="O55" s="170" t="s">
        <v>80</v>
      </c>
      <c r="P55" s="102"/>
      <c r="Q55" s="104" t="s">
        <v>80</v>
      </c>
      <c r="R55" s="104" t="s">
        <v>80</v>
      </c>
      <c r="S55" s="179" t="s">
        <v>80</v>
      </c>
      <c r="T55" s="102"/>
      <c r="U55" s="104" t="s">
        <v>80</v>
      </c>
      <c r="V55" s="104" t="s">
        <v>80</v>
      </c>
      <c r="W55" s="179" t="s">
        <v>80</v>
      </c>
      <c r="X55" s="102"/>
      <c r="Y55" s="258"/>
    </row>
    <row r="56" spans="2:25" ht="40.5" customHeight="1" x14ac:dyDescent="0.25">
      <c r="B56" s="395"/>
      <c r="C56" s="442" t="s">
        <v>439</v>
      </c>
      <c r="D56" s="657">
        <v>8725000</v>
      </c>
      <c r="E56" s="291" t="s">
        <v>78</v>
      </c>
      <c r="F56" s="396" t="s">
        <v>88</v>
      </c>
      <c r="G56" s="201">
        <v>12</v>
      </c>
      <c r="H56" s="291" t="s">
        <v>39</v>
      </c>
      <c r="I56" s="201" t="s">
        <v>80</v>
      </c>
      <c r="J56" s="201" t="s">
        <v>80</v>
      </c>
      <c r="K56" s="201" t="s">
        <v>80</v>
      </c>
      <c r="L56" s="201">
        <v>3</v>
      </c>
      <c r="M56" s="201" t="s">
        <v>80</v>
      </c>
      <c r="N56" s="201" t="s">
        <v>80</v>
      </c>
      <c r="O56" s="201" t="s">
        <v>80</v>
      </c>
      <c r="P56" s="201">
        <v>3</v>
      </c>
      <c r="Q56" s="201" t="s">
        <v>80</v>
      </c>
      <c r="R56" s="201" t="s">
        <v>80</v>
      </c>
      <c r="S56" s="201" t="s">
        <v>80</v>
      </c>
      <c r="T56" s="201">
        <v>3</v>
      </c>
      <c r="U56" s="201" t="s">
        <v>80</v>
      </c>
      <c r="V56" s="201" t="s">
        <v>80</v>
      </c>
      <c r="W56" s="201" t="s">
        <v>80</v>
      </c>
      <c r="X56" s="275">
        <v>3</v>
      </c>
      <c r="Y56" s="258"/>
    </row>
    <row r="57" spans="2:25" ht="33" customHeight="1" x14ac:dyDescent="0.25">
      <c r="B57" s="240"/>
      <c r="C57" s="457" t="s">
        <v>442</v>
      </c>
      <c r="D57" s="152"/>
      <c r="E57" s="241"/>
      <c r="F57" s="175"/>
      <c r="G57" s="175"/>
      <c r="H57" s="231"/>
      <c r="I57" s="176"/>
      <c r="J57" s="177"/>
      <c r="K57" s="178"/>
      <c r="L57" s="175"/>
      <c r="M57" s="176"/>
      <c r="N57" s="177"/>
      <c r="O57" s="178"/>
      <c r="P57" s="175"/>
      <c r="Q57" s="176"/>
      <c r="R57" s="177"/>
      <c r="S57" s="178"/>
      <c r="T57" s="175"/>
      <c r="U57" s="176"/>
      <c r="V57" s="177"/>
      <c r="W57" s="178"/>
      <c r="X57" s="175"/>
      <c r="Y57" s="258"/>
    </row>
    <row r="58" spans="2:25" ht="21.75" customHeight="1" x14ac:dyDescent="0.2">
      <c r="B58" s="100"/>
      <c r="C58" s="615" t="s">
        <v>415</v>
      </c>
      <c r="D58" s="637">
        <v>14393034.470000001</v>
      </c>
      <c r="E58" s="147"/>
      <c r="F58" s="102"/>
      <c r="G58" s="102"/>
      <c r="H58" s="110" t="s">
        <v>236</v>
      </c>
      <c r="I58" s="204" t="s">
        <v>80</v>
      </c>
      <c r="J58" s="205" t="s">
        <v>80</v>
      </c>
      <c r="K58" s="206" t="s">
        <v>80</v>
      </c>
      <c r="L58" s="198"/>
      <c r="M58" s="204" t="s">
        <v>80</v>
      </c>
      <c r="N58" s="205" t="s">
        <v>80</v>
      </c>
      <c r="O58" s="206" t="s">
        <v>80</v>
      </c>
      <c r="P58" s="198"/>
      <c r="Q58" s="204" t="s">
        <v>80</v>
      </c>
      <c r="R58" s="205" t="s">
        <v>80</v>
      </c>
      <c r="S58" s="206" t="s">
        <v>80</v>
      </c>
      <c r="T58" s="198"/>
      <c r="U58" s="204" t="s">
        <v>80</v>
      </c>
      <c r="V58" s="205" t="s">
        <v>80</v>
      </c>
      <c r="W58" s="206" t="s">
        <v>80</v>
      </c>
      <c r="X58" s="102"/>
      <c r="Y58" s="258"/>
    </row>
    <row r="59" spans="2:25" ht="18.75" customHeight="1" x14ac:dyDescent="0.2">
      <c r="B59" s="100"/>
      <c r="C59" s="616" t="s">
        <v>416</v>
      </c>
      <c r="D59" s="637">
        <f>D9+D10+D12+D15+D28+D29+D30+D44+D45+D55+D56</f>
        <v>57993000</v>
      </c>
      <c r="E59" s="147"/>
      <c r="F59" s="102"/>
      <c r="G59" s="102"/>
      <c r="H59" s="108" t="s">
        <v>236</v>
      </c>
      <c r="I59" s="200" t="s">
        <v>80</v>
      </c>
      <c r="J59" s="201" t="s">
        <v>80</v>
      </c>
      <c r="K59" s="202" t="s">
        <v>80</v>
      </c>
      <c r="L59" s="109"/>
      <c r="M59" s="200" t="s">
        <v>80</v>
      </c>
      <c r="N59" s="201" t="s">
        <v>80</v>
      </c>
      <c r="O59" s="202" t="s">
        <v>80</v>
      </c>
      <c r="P59" s="109"/>
      <c r="Q59" s="200" t="s">
        <v>80</v>
      </c>
      <c r="R59" s="201" t="s">
        <v>80</v>
      </c>
      <c r="S59" s="202" t="s">
        <v>80</v>
      </c>
      <c r="T59" s="109"/>
      <c r="U59" s="200" t="s">
        <v>80</v>
      </c>
      <c r="V59" s="201" t="s">
        <v>80</v>
      </c>
      <c r="W59" s="202" t="s">
        <v>80</v>
      </c>
      <c r="X59" s="102"/>
      <c r="Y59" s="258"/>
    </row>
    <row r="60" spans="2:25" ht="17.25" customHeight="1" x14ac:dyDescent="0.2">
      <c r="B60" s="100"/>
      <c r="C60" s="617" t="s">
        <v>417</v>
      </c>
      <c r="D60" s="637">
        <v>0</v>
      </c>
      <c r="E60" s="147"/>
      <c r="F60" s="102"/>
      <c r="G60" s="102"/>
      <c r="H60" s="650" t="s">
        <v>236</v>
      </c>
      <c r="I60" s="414" t="s">
        <v>80</v>
      </c>
      <c r="J60" s="272" t="s">
        <v>80</v>
      </c>
      <c r="K60" s="273" t="s">
        <v>80</v>
      </c>
      <c r="L60" s="150"/>
      <c r="M60" s="271" t="s">
        <v>80</v>
      </c>
      <c r="N60" s="272" t="s">
        <v>80</v>
      </c>
      <c r="O60" s="273" t="s">
        <v>80</v>
      </c>
      <c r="P60" s="150"/>
      <c r="Q60" s="271" t="s">
        <v>80</v>
      </c>
      <c r="R60" s="272" t="s">
        <v>80</v>
      </c>
      <c r="S60" s="273" t="s">
        <v>80</v>
      </c>
      <c r="T60" s="150"/>
      <c r="U60" s="271" t="s">
        <v>80</v>
      </c>
      <c r="V60" s="272" t="s">
        <v>80</v>
      </c>
      <c r="W60" s="273" t="s">
        <v>80</v>
      </c>
      <c r="X60" s="102"/>
      <c r="Y60" s="258"/>
    </row>
    <row r="61" spans="2:25" ht="17.25" customHeight="1" x14ac:dyDescent="0.2">
      <c r="B61" s="100"/>
      <c r="C61" s="618" t="s">
        <v>420</v>
      </c>
      <c r="D61" s="654">
        <f>D59+D60</f>
        <v>57993000</v>
      </c>
      <c r="E61" s="147"/>
      <c r="F61" s="102"/>
      <c r="G61" s="102"/>
      <c r="H61" s="108" t="s">
        <v>236</v>
      </c>
      <c r="I61" s="204" t="s">
        <v>80</v>
      </c>
      <c r="J61" s="205" t="s">
        <v>80</v>
      </c>
      <c r="K61" s="206" t="s">
        <v>80</v>
      </c>
      <c r="L61" s="198"/>
      <c r="M61" s="204" t="s">
        <v>80</v>
      </c>
      <c r="N61" s="205" t="s">
        <v>80</v>
      </c>
      <c r="O61" s="206" t="s">
        <v>80</v>
      </c>
      <c r="P61" s="198"/>
      <c r="Q61" s="204" t="s">
        <v>80</v>
      </c>
      <c r="R61" s="205" t="s">
        <v>80</v>
      </c>
      <c r="S61" s="206" t="s">
        <v>80</v>
      </c>
      <c r="T61" s="198"/>
      <c r="U61" s="204" t="s">
        <v>80</v>
      </c>
      <c r="V61" s="205" t="s">
        <v>80</v>
      </c>
      <c r="W61" s="206" t="s">
        <v>80</v>
      </c>
      <c r="X61" s="102"/>
      <c r="Y61" s="258"/>
    </row>
    <row r="62" spans="2:25" ht="18" customHeight="1" thickBot="1" x14ac:dyDescent="0.25">
      <c r="B62" s="100"/>
      <c r="C62" s="617" t="s">
        <v>87</v>
      </c>
      <c r="D62" s="637">
        <v>1244640</v>
      </c>
      <c r="E62" s="147"/>
      <c r="F62" s="102"/>
      <c r="G62" s="102"/>
      <c r="H62" s="108" t="s">
        <v>236</v>
      </c>
      <c r="I62" s="200" t="s">
        <v>80</v>
      </c>
      <c r="J62" s="201" t="s">
        <v>80</v>
      </c>
      <c r="K62" s="202" t="s">
        <v>80</v>
      </c>
      <c r="L62" s="109"/>
      <c r="M62" s="200" t="s">
        <v>80</v>
      </c>
      <c r="N62" s="201" t="s">
        <v>80</v>
      </c>
      <c r="O62" s="202" t="s">
        <v>80</v>
      </c>
      <c r="P62" s="109"/>
      <c r="Q62" s="200" t="s">
        <v>80</v>
      </c>
      <c r="R62" s="201" t="s">
        <v>80</v>
      </c>
      <c r="S62" s="202" t="s">
        <v>80</v>
      </c>
      <c r="T62" s="109"/>
      <c r="U62" s="200" t="s">
        <v>80</v>
      </c>
      <c r="V62" s="201" t="s">
        <v>80</v>
      </c>
      <c r="W62" s="202" t="s">
        <v>80</v>
      </c>
      <c r="X62" s="102"/>
      <c r="Y62" s="258"/>
    </row>
    <row r="63" spans="2:25" ht="13.5" customHeight="1" thickBot="1" x14ac:dyDescent="0.25">
      <c r="B63" s="65"/>
      <c r="C63" s="621" t="s">
        <v>419</v>
      </c>
      <c r="D63" s="655">
        <f>D14</f>
        <v>350000</v>
      </c>
      <c r="E63" s="420"/>
      <c r="F63" s="80"/>
      <c r="G63" s="180"/>
      <c r="H63" s="108" t="s">
        <v>236</v>
      </c>
      <c r="I63" s="183" t="s">
        <v>80</v>
      </c>
      <c r="J63" s="181" t="s">
        <v>80</v>
      </c>
      <c r="K63" s="184" t="s">
        <v>80</v>
      </c>
      <c r="L63" s="180"/>
      <c r="M63" s="183" t="s">
        <v>80</v>
      </c>
      <c r="N63" s="181" t="s">
        <v>80</v>
      </c>
      <c r="O63" s="184" t="s">
        <v>80</v>
      </c>
      <c r="P63" s="180"/>
      <c r="Q63" s="89" t="s">
        <v>80</v>
      </c>
      <c r="R63" s="81" t="s">
        <v>80</v>
      </c>
      <c r="S63" s="90" t="s">
        <v>80</v>
      </c>
      <c r="T63" s="180"/>
      <c r="U63" s="183" t="s">
        <v>80</v>
      </c>
      <c r="V63" s="181" t="s">
        <v>80</v>
      </c>
      <c r="W63" s="184" t="s">
        <v>80</v>
      </c>
      <c r="X63" s="180"/>
      <c r="Y63" s="258"/>
    </row>
    <row r="64" spans="2:25" ht="16.5" thickBot="1" x14ac:dyDescent="0.25">
      <c r="B64" s="137" t="s">
        <v>85</v>
      </c>
      <c r="C64" s="592"/>
      <c r="D64" s="656">
        <f>D58+D61+D62+D63</f>
        <v>73980674.469999999</v>
      </c>
      <c r="E64" s="219"/>
      <c r="F64" s="220"/>
      <c r="G64" s="221"/>
      <c r="H64" s="222"/>
      <c r="I64" s="223"/>
      <c r="J64" s="224"/>
      <c r="K64" s="225"/>
      <c r="L64" s="222"/>
      <c r="M64" s="223"/>
      <c r="N64" s="224"/>
      <c r="O64" s="225"/>
      <c r="P64" s="222"/>
      <c r="Q64" s="139"/>
      <c r="R64" s="140"/>
      <c r="S64" s="141"/>
      <c r="T64" s="138"/>
      <c r="U64" s="139"/>
      <c r="V64" s="140"/>
      <c r="W64" s="141"/>
      <c r="X64" s="138"/>
    </row>
    <row r="65" spans="2:24" x14ac:dyDescent="0.25">
      <c r="B65" s="260"/>
      <c r="C65" s="260"/>
      <c r="D65" s="261"/>
      <c r="E65" s="262"/>
      <c r="F65" s="263"/>
      <c r="G65" s="263"/>
      <c r="H65" s="260"/>
      <c r="I65" s="260"/>
      <c r="J65" s="260"/>
      <c r="K65" s="260"/>
      <c r="L65" s="260"/>
      <c r="M65" s="260"/>
      <c r="N65" s="260"/>
      <c r="O65" s="260"/>
      <c r="P65" s="260"/>
      <c r="Q65" s="260"/>
      <c r="R65" s="260"/>
      <c r="S65" s="260"/>
      <c r="T65" s="260"/>
      <c r="U65" s="260"/>
      <c r="V65" s="260"/>
      <c r="W65" s="260"/>
      <c r="X65" s="260"/>
    </row>
    <row r="66" spans="2:24" x14ac:dyDescent="0.25">
      <c r="C66" s="98"/>
      <c r="D66" s="261"/>
      <c r="E66" s="264"/>
    </row>
  </sheetData>
  <mergeCells count="16">
    <mergeCell ref="A2:W2"/>
    <mergeCell ref="B3:X3"/>
    <mergeCell ref="A1:W1"/>
    <mergeCell ref="Q6:T6"/>
    <mergeCell ref="U6:X6"/>
    <mergeCell ref="H5:H7"/>
    <mergeCell ref="B5:B7"/>
    <mergeCell ref="C5:C7"/>
    <mergeCell ref="B4:X4"/>
    <mergeCell ref="D5:D7"/>
    <mergeCell ref="E5:E7"/>
    <mergeCell ref="F5:F7"/>
    <mergeCell ref="G5:G7"/>
    <mergeCell ref="I5:X5"/>
    <mergeCell ref="I6:L6"/>
    <mergeCell ref="M6:P6"/>
  </mergeCells>
  <phoneticPr fontId="3" type="noConversion"/>
  <dataValidations count="1">
    <dataValidation allowBlank="1" showInputMessage="1" showErrorMessage="1" promptTitle="PACC" prompt="Digite la descripción de la compra o contratación." sqref="C47 C49:C50"/>
  </dataValidations>
  <printOptions horizontalCentered="1" verticalCentered="1"/>
  <pageMargins left="0.25" right="0.25" top="0.75" bottom="0.75" header="0.3" footer="0.3"/>
  <pageSetup paperSize="5" scale="78" fitToHeight="0" orientation="landscape" verticalDpi="300" r:id="rId1"/>
  <headerFooter alignWithMargins="0"/>
  <rowBreaks count="1" manualBreakCount="1">
    <brk id="48" min="1" max="2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11"/>
  <sheetViews>
    <sheetView topLeftCell="A2" zoomScaleNormal="100" workbookViewId="0">
      <selection activeCell="C8" sqref="C8"/>
    </sheetView>
  </sheetViews>
  <sheetFormatPr baseColWidth="10" defaultRowHeight="12.75" x14ac:dyDescent="0.2"/>
  <cols>
    <col min="1" max="1" width="49.85546875" customWidth="1"/>
    <col min="2" max="2" width="23.7109375" customWidth="1"/>
    <col min="3" max="3" width="9.7109375" customWidth="1"/>
    <col min="4" max="4" width="59.42578125" customWidth="1"/>
  </cols>
  <sheetData>
    <row r="2" spans="1:21" ht="15.75" x14ac:dyDescent="0.25">
      <c r="A2" s="765" t="s">
        <v>231</v>
      </c>
      <c r="B2" s="765"/>
      <c r="C2" s="765"/>
      <c r="D2" s="765"/>
      <c r="E2" s="8"/>
      <c r="F2" s="8"/>
      <c r="G2" s="8"/>
      <c r="H2" s="8"/>
      <c r="I2" s="8"/>
      <c r="J2" s="8"/>
      <c r="K2" s="8"/>
      <c r="L2" s="8"/>
      <c r="M2" s="8"/>
      <c r="N2" s="8"/>
      <c r="O2" s="8"/>
      <c r="P2" s="8"/>
      <c r="Q2" s="8"/>
      <c r="R2" s="8"/>
      <c r="S2" s="8"/>
      <c r="T2" s="8"/>
      <c r="U2" s="8"/>
    </row>
    <row r="3" spans="1:21" ht="15.75" x14ac:dyDescent="0.25">
      <c r="A3" s="765" t="s">
        <v>211</v>
      </c>
      <c r="B3" s="765"/>
      <c r="C3" s="765"/>
      <c r="D3" s="765"/>
      <c r="E3" s="8"/>
      <c r="F3" s="8"/>
      <c r="G3" s="8"/>
      <c r="H3" s="8"/>
      <c r="I3" s="8"/>
      <c r="J3" s="8"/>
      <c r="K3" s="8"/>
      <c r="L3" s="8"/>
      <c r="M3" s="8"/>
      <c r="N3" s="8"/>
      <c r="O3" s="8"/>
      <c r="P3" s="8"/>
      <c r="Q3" s="8"/>
      <c r="R3" s="8"/>
      <c r="S3" s="8"/>
      <c r="T3" s="8"/>
      <c r="U3" s="8"/>
    </row>
    <row r="4" spans="1:21" ht="15.75" x14ac:dyDescent="0.25">
      <c r="A4" s="765" t="s">
        <v>117</v>
      </c>
      <c r="B4" s="765"/>
      <c r="C4" s="765"/>
      <c r="D4" s="765"/>
      <c r="E4" s="8"/>
      <c r="F4" s="8"/>
      <c r="G4" s="8"/>
      <c r="H4" s="8"/>
      <c r="I4" s="8"/>
      <c r="J4" s="8"/>
      <c r="K4" s="8"/>
      <c r="L4" s="8"/>
      <c r="M4" s="8"/>
      <c r="N4" s="8"/>
      <c r="O4" s="8"/>
      <c r="P4" s="8"/>
      <c r="Q4" s="8"/>
      <c r="R4" s="8"/>
      <c r="S4" s="8"/>
      <c r="T4" s="8"/>
      <c r="U4" s="8"/>
    </row>
    <row r="5" spans="1:21" ht="16.5" thickBot="1" x14ac:dyDescent="0.3">
      <c r="A5" s="768" t="s">
        <v>97</v>
      </c>
      <c r="B5" s="768"/>
      <c r="C5" s="768"/>
      <c r="D5" s="768"/>
      <c r="E5" s="9"/>
      <c r="F5" s="9"/>
      <c r="G5" s="9"/>
      <c r="H5" s="9"/>
      <c r="I5" s="9"/>
      <c r="J5" s="9"/>
      <c r="K5" s="9"/>
      <c r="L5" s="1"/>
    </row>
    <row r="6" spans="1:21" ht="16.5" thickBot="1" x14ac:dyDescent="0.3">
      <c r="A6" s="226" t="s">
        <v>4</v>
      </c>
      <c r="B6" s="226" t="s">
        <v>98</v>
      </c>
      <c r="C6" s="226" t="s">
        <v>99</v>
      </c>
      <c r="D6" s="226" t="s">
        <v>102</v>
      </c>
    </row>
    <row r="7" spans="1:21" ht="61.5" customHeight="1" x14ac:dyDescent="0.25">
      <c r="A7" s="36" t="s">
        <v>36</v>
      </c>
      <c r="B7" s="92" t="s">
        <v>107</v>
      </c>
      <c r="C7" s="15">
        <v>1</v>
      </c>
      <c r="D7" s="164" t="s">
        <v>227</v>
      </c>
    </row>
    <row r="8" spans="1:21" ht="45" customHeight="1" x14ac:dyDescent="0.25">
      <c r="A8" s="60"/>
      <c r="B8" s="92" t="s">
        <v>110</v>
      </c>
      <c r="C8" s="102">
        <v>100</v>
      </c>
      <c r="D8" s="164" t="s">
        <v>6</v>
      </c>
    </row>
    <row r="9" spans="1:21" ht="63" x14ac:dyDescent="0.25">
      <c r="A9" s="60"/>
      <c r="B9" s="92" t="s">
        <v>234</v>
      </c>
      <c r="C9" s="102">
        <v>70</v>
      </c>
      <c r="D9" s="164" t="s">
        <v>228</v>
      </c>
    </row>
    <row r="10" spans="1:21" ht="30" customHeight="1" x14ac:dyDescent="0.25">
      <c r="A10" s="60"/>
      <c r="B10" s="92" t="s">
        <v>108</v>
      </c>
      <c r="C10" s="102">
        <v>215</v>
      </c>
      <c r="D10" s="164" t="s">
        <v>7</v>
      </c>
    </row>
    <row r="11" spans="1:21" ht="123.75" customHeight="1" x14ac:dyDescent="0.25">
      <c r="A11" s="388" t="s">
        <v>33</v>
      </c>
      <c r="B11" s="389" t="s">
        <v>19</v>
      </c>
      <c r="C11" s="76">
        <v>30</v>
      </c>
      <c r="D11" s="390" t="s">
        <v>8</v>
      </c>
    </row>
  </sheetData>
  <mergeCells count="4">
    <mergeCell ref="A2:D2"/>
    <mergeCell ref="A3:D3"/>
    <mergeCell ref="A4:D4"/>
    <mergeCell ref="A5:D5"/>
  </mergeCells>
  <phoneticPr fontId="26" type="noConversion"/>
  <pageMargins left="0.27559055118110237" right="0.19685039370078741" top="0.35433070866141736" bottom="0.39370078740157483" header="0.15748031496062992" footer="0.31496062992125984"/>
  <pageSetup paperSize="9" fitToHeight="0" orientation="landscape"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M15"/>
  <sheetViews>
    <sheetView zoomScale="87" zoomScaleNormal="87" workbookViewId="0">
      <selection activeCell="H14" sqref="H14"/>
    </sheetView>
  </sheetViews>
  <sheetFormatPr baseColWidth="10" defaultRowHeight="12.75" x14ac:dyDescent="0.2"/>
  <cols>
    <col min="1" max="2" width="9.140625" customWidth="1"/>
    <col min="3" max="3" width="28.42578125" customWidth="1"/>
    <col min="4" max="4" width="29.140625" customWidth="1"/>
    <col min="5" max="5" width="29.85546875" customWidth="1"/>
    <col min="6" max="6" width="27.5703125" customWidth="1"/>
    <col min="7" max="7" width="26.85546875" customWidth="1"/>
    <col min="8" max="8" width="23.42578125" bestFit="1" customWidth="1"/>
    <col min="9" max="9" width="10.42578125" customWidth="1"/>
    <col min="10" max="10" width="11.7109375" bestFit="1" customWidth="1"/>
    <col min="11" max="11" width="15.28515625" bestFit="1" customWidth="1"/>
    <col min="12" max="12" width="8.5703125" customWidth="1"/>
    <col min="13" max="13" width="17.140625" customWidth="1"/>
  </cols>
  <sheetData>
    <row r="1" spans="3:13" ht="13.5" thickBot="1" x14ac:dyDescent="0.25"/>
    <row r="2" spans="3:13" ht="24" customHeight="1" thickBot="1" x14ac:dyDescent="0.35">
      <c r="C2" s="794" t="s">
        <v>308</v>
      </c>
      <c r="D2" s="795"/>
      <c r="E2" s="795"/>
      <c r="F2" s="795"/>
      <c r="G2" s="796"/>
      <c r="H2" s="791" t="s">
        <v>14</v>
      </c>
      <c r="I2" s="791" t="s">
        <v>20</v>
      </c>
    </row>
    <row r="3" spans="3:13" ht="116.25" customHeight="1" thickBot="1" x14ac:dyDescent="0.35">
      <c r="C3" s="797" t="s">
        <v>13</v>
      </c>
      <c r="D3" s="794" t="s">
        <v>309</v>
      </c>
      <c r="E3" s="796"/>
      <c r="F3" s="393" t="s">
        <v>311</v>
      </c>
      <c r="G3" s="393" t="s">
        <v>312</v>
      </c>
      <c r="H3" s="792"/>
      <c r="I3" s="792"/>
    </row>
    <row r="4" spans="3:13" ht="74.25" customHeight="1" thickBot="1" x14ac:dyDescent="0.35">
      <c r="C4" s="798"/>
      <c r="D4" s="393" t="s">
        <v>109</v>
      </c>
      <c r="E4" s="393" t="s">
        <v>310</v>
      </c>
      <c r="F4" s="393" t="s">
        <v>315</v>
      </c>
      <c r="G4" s="393" t="s">
        <v>316</v>
      </c>
      <c r="H4" s="793"/>
      <c r="I4" s="793"/>
    </row>
    <row r="5" spans="3:13" ht="35.25" customHeight="1" x14ac:dyDescent="0.3">
      <c r="C5" s="607" t="s">
        <v>143</v>
      </c>
      <c r="D5" s="608">
        <f>'Dirección y Coord'!D116</f>
        <v>200641739.13999999</v>
      </c>
      <c r="E5" s="608">
        <f>'Planificación y Desarrollo'!D63</f>
        <v>11994195.4</v>
      </c>
      <c r="F5" s="608">
        <f>'Orientación y Defensoría'!D55</f>
        <v>47976781.57</v>
      </c>
      <c r="G5" s="608">
        <f>'Promocion y Comunicacion '!D58</f>
        <v>14393034.470000001</v>
      </c>
      <c r="H5" s="534">
        <f>SUM(D5:G5)</f>
        <v>275005750.57999998</v>
      </c>
      <c r="I5" s="534"/>
      <c r="L5" s="24"/>
    </row>
    <row r="6" spans="3:13" ht="42" customHeight="1" x14ac:dyDescent="0.3">
      <c r="C6" s="363" t="s">
        <v>144</v>
      </c>
      <c r="D6" s="534">
        <f>'Dirección y Coord'!D119</f>
        <v>65688320</v>
      </c>
      <c r="E6" s="534">
        <f>'Planificación y Desarrollo'!D64</f>
        <v>6896000</v>
      </c>
      <c r="F6" s="541">
        <f>'Orientación y Defensoría'!D56</f>
        <v>18565000</v>
      </c>
      <c r="G6" s="534">
        <f>'Promocion y Comunicacion '!D59</f>
        <v>57993000</v>
      </c>
      <c r="H6" s="534">
        <f>SUM(D6:G6)</f>
        <v>149142320</v>
      </c>
      <c r="I6" s="534"/>
      <c r="K6" s="24"/>
      <c r="L6" s="24"/>
      <c r="M6" s="24"/>
    </row>
    <row r="7" spans="3:13" ht="28.5" customHeight="1" x14ac:dyDescent="0.3">
      <c r="C7" s="363" t="s">
        <v>87</v>
      </c>
      <c r="D7" s="534">
        <f>'Dirección y Coord'!D120</f>
        <v>12290820</v>
      </c>
      <c r="E7" s="534">
        <f>'Planificación y Desarrollo'!D67</f>
        <v>777900</v>
      </c>
      <c r="F7" s="534">
        <f>'Orientación y Defensoría'!D59</f>
        <v>1244640</v>
      </c>
      <c r="G7" s="534">
        <f>'Promocion y Comunicacion '!D62</f>
        <v>1244640</v>
      </c>
      <c r="H7" s="534">
        <f>SUM(D7:G7)</f>
        <v>15558000</v>
      </c>
      <c r="I7" s="534"/>
      <c r="K7" s="24"/>
      <c r="L7" s="24"/>
      <c r="M7" s="24"/>
    </row>
    <row r="8" spans="3:13" ht="40.5" customHeight="1" x14ac:dyDescent="0.3">
      <c r="C8" s="609" t="s">
        <v>237</v>
      </c>
      <c r="D8" s="534">
        <f>'Dirección y Coord'!D121</f>
        <v>400000</v>
      </c>
      <c r="E8" s="610"/>
      <c r="F8" s="611"/>
      <c r="G8" s="610"/>
      <c r="H8" s="610">
        <f>SUM(D8:G8)</f>
        <v>400000</v>
      </c>
      <c r="I8" s="610"/>
      <c r="L8" s="24"/>
      <c r="M8" s="24"/>
    </row>
    <row r="9" spans="3:13" ht="43.5" customHeight="1" thickBot="1" x14ac:dyDescent="0.35">
      <c r="C9" s="612" t="s">
        <v>145</v>
      </c>
      <c r="D9" s="534">
        <f>'Dirección y Coord'!D122</f>
        <v>58050000</v>
      </c>
      <c r="E9" s="613"/>
      <c r="F9" s="611"/>
      <c r="G9" s="614">
        <f>'Promocion y Comunicacion '!D14</f>
        <v>350000</v>
      </c>
      <c r="H9" s="610">
        <f>SUM(D9:G9)</f>
        <v>58400000</v>
      </c>
      <c r="I9" s="610"/>
      <c r="K9" s="24"/>
      <c r="L9" s="24"/>
    </row>
    <row r="10" spans="3:13" ht="30.75" customHeight="1" thickBot="1" x14ac:dyDescent="0.35">
      <c r="C10" s="410" t="s">
        <v>14</v>
      </c>
      <c r="D10" s="535">
        <f>SUM(D5:D9)</f>
        <v>337070879.13999999</v>
      </c>
      <c r="E10" s="535">
        <f>SUM(E5:E9)</f>
        <v>19668095.399999999</v>
      </c>
      <c r="F10" s="535">
        <f>SUM(F5:F9)</f>
        <v>67786421.569999993</v>
      </c>
      <c r="G10" s="535">
        <f>SUM(G5:G9)</f>
        <v>73980674.469999999</v>
      </c>
      <c r="H10" s="536">
        <f>SUM(H5:H9)</f>
        <v>498506070.57999998</v>
      </c>
      <c r="I10" s="537"/>
      <c r="J10" s="24"/>
      <c r="K10" s="24"/>
      <c r="L10" s="24"/>
      <c r="M10" s="24"/>
    </row>
    <row r="11" spans="3:13" ht="21.75" customHeight="1" thickBot="1" x14ac:dyDescent="0.35">
      <c r="C11" s="538" t="s">
        <v>20</v>
      </c>
      <c r="D11" s="539"/>
      <c r="E11" s="539"/>
      <c r="F11" s="539"/>
      <c r="G11" s="539"/>
      <c r="H11" s="540"/>
      <c r="I11" s="539"/>
      <c r="K11" s="24"/>
    </row>
    <row r="12" spans="3:13" ht="29.25" customHeight="1" x14ac:dyDescent="0.2">
      <c r="D12" s="24"/>
      <c r="E12" s="24"/>
      <c r="F12" s="24"/>
      <c r="G12" s="24"/>
      <c r="H12" s="24"/>
    </row>
    <row r="13" spans="3:13" ht="36.75" customHeight="1" x14ac:dyDescent="0.2">
      <c r="D13" s="24"/>
      <c r="E13" s="24"/>
      <c r="F13" s="24"/>
      <c r="G13" s="24"/>
      <c r="H13" s="145"/>
    </row>
    <row r="14" spans="3:13" x14ac:dyDescent="0.2">
      <c r="D14" s="24"/>
      <c r="F14" s="24"/>
      <c r="G14" s="24"/>
      <c r="H14" s="24"/>
    </row>
    <row r="15" spans="3:13" x14ac:dyDescent="0.2">
      <c r="G15" s="24"/>
    </row>
  </sheetData>
  <mergeCells count="5">
    <mergeCell ref="I2:I4"/>
    <mergeCell ref="C2:G2"/>
    <mergeCell ref="C3:C4"/>
    <mergeCell ref="H2:H4"/>
    <mergeCell ref="D3:E3"/>
  </mergeCells>
  <phoneticPr fontId="26" type="noConversion"/>
  <pageMargins left="0.7" right="0.7" top="0.75" bottom="0.75" header="0.3" footer="0.3"/>
  <pageSetup paperSize="9" scale="69" fitToHeight="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zoomScaleNormal="100" workbookViewId="0">
      <selection activeCell="L8" sqref="L8"/>
    </sheetView>
  </sheetViews>
  <sheetFormatPr baseColWidth="10" defaultRowHeight="12.75" x14ac:dyDescent="0.2"/>
  <cols>
    <col min="1" max="1" width="9.140625" style="6" customWidth="1"/>
    <col min="2" max="2" width="25.85546875" style="6" customWidth="1"/>
    <col min="3" max="3" width="26.140625" style="6" customWidth="1"/>
    <col min="4" max="4" width="12.5703125" style="6" bestFit="1" customWidth="1"/>
    <col min="5" max="6" width="12.28515625" style="6" customWidth="1"/>
    <col min="7" max="7" width="12.5703125" style="6" bestFit="1" customWidth="1"/>
    <col min="8" max="8" width="16.28515625" style="6" customWidth="1"/>
    <col min="9" max="9" width="9.140625" style="6" customWidth="1"/>
    <col min="10" max="10" width="12" style="6" customWidth="1"/>
    <col min="11" max="11" width="15" style="6" customWidth="1"/>
    <col min="12" max="12" width="26" style="6" customWidth="1"/>
    <col min="13" max="13" width="12.28515625" style="6" bestFit="1" customWidth="1"/>
    <col min="14" max="16384" width="11.42578125" style="6"/>
  </cols>
  <sheetData>
    <row r="1" spans="1:12" ht="18" customHeight="1" x14ac:dyDescent="0.2">
      <c r="A1" s="688"/>
      <c r="B1" s="689"/>
      <c r="C1" s="689"/>
      <c r="D1" s="689"/>
      <c r="E1" s="689"/>
      <c r="F1" s="689"/>
      <c r="G1" s="689"/>
      <c r="H1" s="689"/>
      <c r="I1" s="689"/>
      <c r="J1" s="689"/>
      <c r="K1" s="689"/>
    </row>
    <row r="2" spans="1:12" s="690" customFormat="1" ht="18" customHeight="1" x14ac:dyDescent="0.2"/>
    <row r="3" spans="1:12" s="690" customFormat="1" ht="18" customHeight="1" x14ac:dyDescent="0.2"/>
    <row r="4" spans="1:12" s="690" customFormat="1" ht="18" customHeight="1" x14ac:dyDescent="0.2"/>
    <row r="5" spans="1:12" s="690" customFormat="1" ht="18" customHeight="1" x14ac:dyDescent="0.2"/>
    <row r="6" spans="1:12" ht="28.5" customHeight="1" x14ac:dyDescent="0.2">
      <c r="A6" s="757" t="s">
        <v>516</v>
      </c>
      <c r="B6" s="757"/>
      <c r="C6" s="757"/>
      <c r="D6" s="757"/>
      <c r="E6" s="757"/>
      <c r="F6" s="757"/>
      <c r="G6" s="757"/>
      <c r="H6" s="757"/>
      <c r="I6" s="757"/>
      <c r="J6" s="757"/>
      <c r="K6" s="757"/>
    </row>
    <row r="7" spans="1:12" ht="11.25" customHeight="1" x14ac:dyDescent="0.2">
      <c r="A7" s="756"/>
      <c r="B7" s="756"/>
      <c r="C7" s="756"/>
      <c r="D7" s="756"/>
      <c r="E7" s="756"/>
      <c r="F7" s="756"/>
      <c r="G7" s="756"/>
      <c r="H7" s="756"/>
      <c r="I7" s="756"/>
      <c r="J7" s="756"/>
      <c r="K7" s="756"/>
    </row>
    <row r="8" spans="1:12" ht="128.25" customHeight="1" x14ac:dyDescent="0.25">
      <c r="A8" s="753" t="s">
        <v>281</v>
      </c>
      <c r="B8" s="753"/>
      <c r="C8" s="753"/>
      <c r="D8" s="753"/>
      <c r="E8" s="753"/>
      <c r="F8" s="753"/>
      <c r="G8" s="753"/>
      <c r="H8" s="753"/>
      <c r="I8" s="753"/>
      <c r="J8" s="753"/>
      <c r="K8" s="753"/>
      <c r="L8" s="127"/>
    </row>
    <row r="9" spans="1:12" ht="18" x14ac:dyDescent="0.25">
      <c r="A9" s="748"/>
      <c r="B9" s="748"/>
      <c r="C9" s="748"/>
      <c r="D9" s="748"/>
      <c r="E9" s="748"/>
      <c r="F9" s="748"/>
      <c r="G9" s="748"/>
      <c r="H9" s="748"/>
      <c r="I9" s="748"/>
      <c r="J9" s="748"/>
      <c r="K9" s="748"/>
    </row>
    <row r="10" spans="1:12" ht="59.25" customHeight="1" x14ac:dyDescent="0.25">
      <c r="A10" s="754" t="s">
        <v>517</v>
      </c>
      <c r="B10" s="754"/>
      <c r="C10" s="754"/>
      <c r="D10" s="754"/>
      <c r="E10" s="754"/>
      <c r="F10" s="754"/>
      <c r="G10" s="754"/>
      <c r="H10" s="754"/>
      <c r="I10" s="754"/>
      <c r="J10" s="754"/>
      <c r="K10" s="754"/>
    </row>
    <row r="11" spans="1:12" ht="18" customHeight="1" x14ac:dyDescent="0.25">
      <c r="A11" s="748"/>
      <c r="B11" s="748"/>
      <c r="C11" s="748"/>
      <c r="D11" s="748"/>
      <c r="E11" s="748"/>
      <c r="F11" s="748"/>
      <c r="G11" s="748"/>
      <c r="H11" s="748"/>
      <c r="I11" s="748"/>
      <c r="J11" s="748"/>
      <c r="K11" s="748"/>
    </row>
    <row r="12" spans="1:12" ht="54.75" customHeight="1" x14ac:dyDescent="0.25">
      <c r="A12" s="754" t="s">
        <v>518</v>
      </c>
      <c r="B12" s="754"/>
      <c r="C12" s="754"/>
      <c r="D12" s="754"/>
      <c r="E12" s="754"/>
      <c r="F12" s="754"/>
      <c r="G12" s="754"/>
      <c r="H12" s="754"/>
      <c r="I12" s="754"/>
      <c r="J12" s="754"/>
      <c r="K12" s="754"/>
    </row>
    <row r="13" spans="1:12" ht="15" customHeight="1" x14ac:dyDescent="0.25">
      <c r="A13" s="755"/>
      <c r="B13" s="755"/>
      <c r="C13" s="755"/>
      <c r="D13" s="755"/>
      <c r="E13" s="755"/>
      <c r="F13" s="755"/>
      <c r="G13" s="755"/>
      <c r="H13" s="755"/>
      <c r="I13" s="755"/>
      <c r="J13" s="755"/>
      <c r="K13" s="755"/>
    </row>
    <row r="14" spans="1:12" ht="102.75" customHeight="1" x14ac:dyDescent="0.3">
      <c r="A14" s="745" t="s">
        <v>563</v>
      </c>
      <c r="B14" s="745"/>
      <c r="C14" s="745"/>
      <c r="D14" s="745"/>
      <c r="E14" s="745"/>
      <c r="F14" s="745"/>
      <c r="G14" s="745"/>
      <c r="H14" s="745"/>
      <c r="I14" s="745"/>
      <c r="J14" s="745"/>
      <c r="K14" s="745"/>
    </row>
    <row r="15" spans="1:12" ht="13.5" customHeight="1" x14ac:dyDescent="0.25">
      <c r="A15" s="748"/>
      <c r="B15" s="748"/>
      <c r="C15" s="748"/>
      <c r="D15" s="748"/>
      <c r="E15" s="748"/>
      <c r="F15" s="748"/>
      <c r="G15" s="748"/>
      <c r="H15" s="748"/>
      <c r="I15" s="748"/>
      <c r="J15" s="748"/>
      <c r="K15" s="748"/>
    </row>
    <row r="16" spans="1:12" ht="79.5" customHeight="1" x14ac:dyDescent="0.3">
      <c r="A16" s="745" t="s">
        <v>564</v>
      </c>
      <c r="B16" s="745"/>
      <c r="C16" s="745"/>
      <c r="D16" s="745"/>
      <c r="E16" s="745"/>
      <c r="F16" s="745"/>
      <c r="G16" s="745"/>
      <c r="H16" s="745"/>
      <c r="I16" s="745"/>
      <c r="J16" s="745"/>
      <c r="K16" s="745"/>
    </row>
    <row r="17" spans="1:13" ht="13.5" customHeight="1" x14ac:dyDescent="0.25">
      <c r="A17" s="748"/>
      <c r="B17" s="748"/>
      <c r="C17" s="748"/>
      <c r="D17" s="748"/>
      <c r="E17" s="748"/>
      <c r="F17" s="748"/>
      <c r="G17" s="748"/>
      <c r="H17" s="748"/>
      <c r="I17" s="748"/>
      <c r="J17" s="748"/>
      <c r="K17" s="748"/>
    </row>
    <row r="18" spans="1:13" ht="43.5" customHeight="1" x14ac:dyDescent="0.2">
      <c r="A18" s="749" t="s">
        <v>222</v>
      </c>
      <c r="B18" s="749"/>
      <c r="C18" s="749"/>
      <c r="D18" s="749"/>
      <c r="E18" s="749"/>
      <c r="F18" s="749"/>
      <c r="G18" s="749"/>
      <c r="H18" s="749"/>
      <c r="I18" s="749"/>
      <c r="J18" s="749"/>
      <c r="K18" s="749"/>
    </row>
    <row r="19" spans="1:13" ht="19.5" customHeight="1" thickBot="1" x14ac:dyDescent="0.3">
      <c r="A19" s="748"/>
      <c r="B19" s="748"/>
      <c r="C19" s="748"/>
      <c r="D19" s="748"/>
      <c r="E19" s="748"/>
      <c r="F19" s="748"/>
      <c r="G19" s="748"/>
      <c r="H19" s="748"/>
      <c r="I19" s="748"/>
      <c r="J19" s="748"/>
      <c r="K19" s="748"/>
    </row>
    <row r="20" spans="1:13" ht="46.5" customHeight="1" thickBot="1" x14ac:dyDescent="0.3">
      <c r="A20" s="67"/>
      <c r="B20" s="691" t="s">
        <v>73</v>
      </c>
      <c r="C20" s="692" t="s">
        <v>49</v>
      </c>
      <c r="D20" s="692">
        <v>2021</v>
      </c>
      <c r="E20" s="692">
        <v>2022</v>
      </c>
      <c r="F20" s="692">
        <v>2023</v>
      </c>
      <c r="G20" s="692">
        <v>2024</v>
      </c>
      <c r="H20" s="693" t="s">
        <v>50</v>
      </c>
      <c r="I20" s="66"/>
      <c r="J20" s="66"/>
      <c r="K20" s="66"/>
      <c r="L20" s="267"/>
      <c r="M20" s="267"/>
    </row>
    <row r="21" spans="1:13" s="697" customFormat="1" ht="52.5" customHeight="1" thickBot="1" x14ac:dyDescent="0.3">
      <c r="A21" s="694"/>
      <c r="B21" s="712" t="s">
        <v>112</v>
      </c>
      <c r="C21" s="713" t="s">
        <v>51</v>
      </c>
      <c r="D21" s="714">
        <v>1446807</v>
      </c>
      <c r="E21" s="714">
        <v>1663828</v>
      </c>
      <c r="F21" s="714">
        <v>1830211</v>
      </c>
      <c r="G21" s="714">
        <v>2013232</v>
      </c>
      <c r="H21" s="715" t="s">
        <v>52</v>
      </c>
      <c r="I21" s="695"/>
      <c r="J21" s="696"/>
      <c r="K21" s="696"/>
      <c r="L21" s="696"/>
      <c r="M21" s="696"/>
    </row>
    <row r="22" spans="1:13" s="697" customFormat="1" ht="52.5" customHeight="1" thickBot="1" x14ac:dyDescent="0.3">
      <c r="A22" s="694"/>
      <c r="B22" s="712" t="s">
        <v>113</v>
      </c>
      <c r="C22" s="713" t="s">
        <v>53</v>
      </c>
      <c r="D22" s="716">
        <v>35476</v>
      </c>
      <c r="E22" s="716">
        <v>39024</v>
      </c>
      <c r="F22" s="716">
        <v>42926</v>
      </c>
      <c r="G22" s="716">
        <v>47219</v>
      </c>
      <c r="H22" s="715" t="s">
        <v>52</v>
      </c>
      <c r="I22" s="698"/>
      <c r="J22" s="695"/>
      <c r="K22" s="695"/>
      <c r="L22" s="699"/>
      <c r="M22" s="699"/>
    </row>
    <row r="23" spans="1:13" s="697" customFormat="1" ht="52.5" customHeight="1" thickBot="1" x14ac:dyDescent="0.3">
      <c r="A23" s="694"/>
      <c r="B23" s="712" t="s">
        <v>428</v>
      </c>
      <c r="C23" s="713" t="s">
        <v>522</v>
      </c>
      <c r="D23" s="707">
        <v>2884</v>
      </c>
      <c r="E23" s="707">
        <v>3172</v>
      </c>
      <c r="F23" s="707">
        <v>3490</v>
      </c>
      <c r="G23" s="707">
        <v>3840</v>
      </c>
      <c r="H23" s="717" t="s">
        <v>52</v>
      </c>
      <c r="I23" s="698"/>
      <c r="J23" s="695"/>
      <c r="K23" s="695"/>
      <c r="L23" s="699"/>
      <c r="M23" s="699"/>
    </row>
    <row r="24" spans="1:13" s="697" customFormat="1" ht="52.5" customHeight="1" thickBot="1" x14ac:dyDescent="0.3">
      <c r="A24" s="694"/>
      <c r="B24" s="718" t="s">
        <v>118</v>
      </c>
      <c r="C24" s="719" t="s">
        <v>31</v>
      </c>
      <c r="D24" s="720">
        <v>2</v>
      </c>
      <c r="E24" s="720">
        <v>2</v>
      </c>
      <c r="F24" s="720">
        <v>2</v>
      </c>
      <c r="G24" s="720">
        <v>2</v>
      </c>
      <c r="H24" s="721" t="s">
        <v>52</v>
      </c>
      <c r="I24" s="695"/>
      <c r="J24" s="700"/>
      <c r="K24" s="695"/>
    </row>
    <row r="25" spans="1:13" s="697" customFormat="1" ht="52.5" customHeight="1" thickBot="1" x14ac:dyDescent="0.3">
      <c r="A25" s="694"/>
      <c r="B25" s="719" t="s">
        <v>427</v>
      </c>
      <c r="C25" s="719" t="s">
        <v>22</v>
      </c>
      <c r="D25" s="720">
        <v>4</v>
      </c>
      <c r="E25" s="720">
        <v>4</v>
      </c>
      <c r="F25" s="720">
        <v>4</v>
      </c>
      <c r="G25" s="720">
        <v>4</v>
      </c>
      <c r="H25" s="721" t="s">
        <v>52</v>
      </c>
      <c r="I25" s="695"/>
      <c r="J25" s="695"/>
      <c r="K25" s="695"/>
    </row>
    <row r="26" spans="1:13" ht="18" x14ac:dyDescent="0.25">
      <c r="A26" s="127"/>
      <c r="B26" s="750" t="s">
        <v>519</v>
      </c>
      <c r="C26" s="750"/>
      <c r="D26" s="750"/>
      <c r="E26" s="750"/>
      <c r="F26" s="750"/>
      <c r="G26" s="750"/>
      <c r="H26" s="750"/>
      <c r="I26" s="127"/>
      <c r="J26" s="127"/>
      <c r="K26" s="127"/>
    </row>
    <row r="27" spans="1:13" ht="4.5" customHeight="1" x14ac:dyDescent="0.25">
      <c r="A27" s="758"/>
      <c r="B27" s="758"/>
      <c r="C27" s="758"/>
      <c r="D27" s="758"/>
      <c r="E27" s="758"/>
      <c r="F27" s="758"/>
      <c r="G27" s="758"/>
      <c r="H27" s="758"/>
      <c r="I27" s="758"/>
      <c r="J27" s="758"/>
      <c r="K27" s="758"/>
    </row>
    <row r="28" spans="1:13" ht="16.5" customHeight="1" x14ac:dyDescent="0.25">
      <c r="A28" s="659"/>
      <c r="B28" s="659"/>
      <c r="C28" s="659"/>
      <c r="D28" s="659"/>
      <c r="E28" s="659"/>
      <c r="F28" s="659"/>
      <c r="G28" s="659"/>
      <c r="H28" s="659"/>
      <c r="I28" s="659"/>
      <c r="J28" s="659"/>
      <c r="K28" s="659"/>
    </row>
    <row r="29" spans="1:13" ht="18" x14ac:dyDescent="0.25">
      <c r="A29" s="752" t="s">
        <v>520</v>
      </c>
      <c r="B29" s="752"/>
      <c r="C29" s="752"/>
      <c r="D29" s="752"/>
      <c r="E29" s="752"/>
      <c r="F29" s="752"/>
      <c r="G29" s="752"/>
      <c r="H29" s="752"/>
      <c r="I29" s="752"/>
      <c r="J29" s="752"/>
      <c r="K29" s="752"/>
    </row>
    <row r="30" spans="1:13" ht="75.75" customHeight="1" x14ac:dyDescent="0.3">
      <c r="A30" s="751" t="s">
        <v>235</v>
      </c>
      <c r="B30" s="751"/>
      <c r="C30" s="751"/>
      <c r="D30" s="751"/>
      <c r="E30" s="751"/>
      <c r="F30" s="751"/>
      <c r="G30" s="751"/>
      <c r="H30" s="751"/>
      <c r="I30" s="751"/>
      <c r="J30" s="751"/>
      <c r="K30" s="751"/>
    </row>
    <row r="31" spans="1:13" ht="35.25" customHeight="1" x14ac:dyDescent="0.3">
      <c r="A31" s="751" t="s">
        <v>54</v>
      </c>
      <c r="B31" s="751"/>
      <c r="C31" s="751"/>
      <c r="D31" s="751"/>
      <c r="E31" s="751"/>
      <c r="F31" s="751"/>
      <c r="G31" s="751"/>
      <c r="H31" s="751"/>
      <c r="I31" s="751"/>
      <c r="J31" s="751"/>
      <c r="K31" s="751"/>
    </row>
    <row r="32" spans="1:13" ht="45" customHeight="1" x14ac:dyDescent="0.3">
      <c r="A32" s="751" t="s">
        <v>191</v>
      </c>
      <c r="B32" s="751"/>
      <c r="C32" s="751"/>
      <c r="D32" s="751"/>
      <c r="E32" s="751"/>
      <c r="F32" s="751"/>
      <c r="G32" s="751"/>
      <c r="H32" s="751"/>
      <c r="I32" s="751"/>
      <c r="J32" s="751"/>
      <c r="K32" s="751"/>
    </row>
    <row r="33" spans="1:11" ht="51" customHeight="1" x14ac:dyDescent="0.3">
      <c r="A33" s="751" t="s">
        <v>192</v>
      </c>
      <c r="B33" s="751"/>
      <c r="C33" s="751"/>
      <c r="D33" s="751"/>
      <c r="E33" s="751"/>
      <c r="F33" s="751"/>
      <c r="G33" s="751"/>
      <c r="H33" s="751"/>
      <c r="I33" s="751"/>
      <c r="J33" s="751"/>
      <c r="K33" s="751"/>
    </row>
    <row r="34" spans="1:11" ht="18.75" x14ac:dyDescent="0.3">
      <c r="A34" s="751" t="s">
        <v>193</v>
      </c>
      <c r="B34" s="751"/>
      <c r="C34" s="751"/>
      <c r="D34" s="751"/>
      <c r="E34" s="751"/>
      <c r="F34" s="751"/>
      <c r="G34" s="751"/>
      <c r="H34" s="751"/>
      <c r="I34" s="751"/>
      <c r="J34" s="751"/>
      <c r="K34" s="751"/>
    </row>
    <row r="35" spans="1:11" ht="30" customHeight="1" x14ac:dyDescent="0.25">
      <c r="A35" s="745" t="s">
        <v>194</v>
      </c>
      <c r="B35" s="745"/>
      <c r="C35" s="745"/>
      <c r="D35" s="745"/>
      <c r="E35" s="745"/>
      <c r="F35" s="745"/>
      <c r="G35" s="745"/>
      <c r="H35" s="745"/>
      <c r="I35" s="745"/>
      <c r="J35" s="745"/>
      <c r="K35" s="745"/>
    </row>
    <row r="36" spans="1:11" ht="25.5" customHeight="1" x14ac:dyDescent="0.25">
      <c r="A36" s="746" t="s">
        <v>521</v>
      </c>
      <c r="B36" s="746"/>
      <c r="C36" s="746"/>
      <c r="D36" s="746"/>
      <c r="E36" s="746"/>
      <c r="F36" s="746"/>
      <c r="G36" s="746"/>
      <c r="H36" s="746"/>
      <c r="I36" s="746"/>
      <c r="J36" s="746"/>
      <c r="K36" s="746"/>
    </row>
    <row r="37" spans="1:11" ht="63.75" customHeight="1" x14ac:dyDescent="0.25">
      <c r="A37" s="747" t="s">
        <v>437</v>
      </c>
      <c r="B37" s="747"/>
      <c r="C37" s="747"/>
      <c r="D37" s="747"/>
      <c r="E37" s="747"/>
      <c r="F37" s="747"/>
      <c r="G37" s="747"/>
      <c r="H37" s="747"/>
      <c r="I37" s="747"/>
      <c r="J37" s="747"/>
      <c r="K37" s="747"/>
    </row>
  </sheetData>
  <mergeCells count="25">
    <mergeCell ref="A7:K7"/>
    <mergeCell ref="A11:K11"/>
    <mergeCell ref="A6:K6"/>
    <mergeCell ref="A10:K10"/>
    <mergeCell ref="A16:K16"/>
    <mergeCell ref="A27:K27"/>
    <mergeCell ref="A32:K32"/>
    <mergeCell ref="A31:K31"/>
    <mergeCell ref="A29:K29"/>
    <mergeCell ref="A8:K8"/>
    <mergeCell ref="A12:K12"/>
    <mergeCell ref="A15:K15"/>
    <mergeCell ref="A13:K13"/>
    <mergeCell ref="A9:K9"/>
    <mergeCell ref="A14:K14"/>
    <mergeCell ref="A35:K35"/>
    <mergeCell ref="A36:K36"/>
    <mergeCell ref="A37:K37"/>
    <mergeCell ref="A17:K17"/>
    <mergeCell ref="A18:K18"/>
    <mergeCell ref="A19:K19"/>
    <mergeCell ref="B26:H26"/>
    <mergeCell ref="A33:K33"/>
    <mergeCell ref="A34:K34"/>
    <mergeCell ref="A30:K30"/>
  </mergeCells>
  <phoneticPr fontId="26" type="noConversion"/>
  <pageMargins left="1.42" right="0.27559055118110237" top="0.74803149606299213" bottom="0.74803149606299213" header="0.39370078740157483" footer="0.31496062992125984"/>
  <pageSetup paperSize="5" scale="84" fitToHeight="0" orientation="landscape" r:id="rId1"/>
  <rowBreaks count="1" manualBreakCount="1">
    <brk id="1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W28"/>
  <sheetViews>
    <sheetView topLeftCell="A16" zoomScaleNormal="100" workbookViewId="0">
      <selection activeCell="A19" sqref="A19"/>
    </sheetView>
  </sheetViews>
  <sheetFormatPr baseColWidth="10" defaultRowHeight="12.75" x14ac:dyDescent="0.2"/>
  <cols>
    <col min="1" max="1" width="165.28515625" style="21" customWidth="1"/>
    <col min="2" max="16384" width="11.42578125" style="21"/>
  </cols>
  <sheetData>
    <row r="4" spans="1:23" ht="52.5" customHeight="1" x14ac:dyDescent="0.2">
      <c r="A4" s="701"/>
    </row>
    <row r="5" spans="1:23" ht="22.5" x14ac:dyDescent="0.3">
      <c r="A5" s="710" t="s">
        <v>230</v>
      </c>
    </row>
    <row r="6" spans="1:23" ht="22.5" x14ac:dyDescent="0.3">
      <c r="A6" s="710" t="s">
        <v>207</v>
      </c>
    </row>
    <row r="7" spans="1:23" ht="23.25" customHeight="1" x14ac:dyDescent="0.3">
      <c r="A7" s="711"/>
    </row>
    <row r="8" spans="1:23" ht="41.25" customHeight="1" x14ac:dyDescent="0.3">
      <c r="A8" s="708" t="s">
        <v>541</v>
      </c>
      <c r="B8" s="658"/>
      <c r="C8" s="658"/>
      <c r="D8" s="658"/>
      <c r="E8" s="658"/>
    </row>
    <row r="9" spans="1:23" ht="17.25" customHeight="1" x14ac:dyDescent="0.3">
      <c r="A9" s="708"/>
      <c r="B9" s="658"/>
      <c r="C9" s="658"/>
      <c r="D9" s="658"/>
      <c r="E9" s="658"/>
    </row>
    <row r="10" spans="1:23" ht="35.25" customHeight="1" x14ac:dyDescent="0.3">
      <c r="A10" s="709" t="s">
        <v>542</v>
      </c>
      <c r="B10" s="658"/>
      <c r="C10" s="658"/>
      <c r="D10" s="658"/>
      <c r="E10" s="658"/>
    </row>
    <row r="11" spans="1:23" ht="15.75" customHeight="1" x14ac:dyDescent="0.3">
      <c r="A11" s="129"/>
      <c r="B11" s="658"/>
      <c r="C11" s="658"/>
      <c r="D11" s="658"/>
      <c r="E11" s="658"/>
    </row>
    <row r="12" spans="1:23" ht="18.75" customHeight="1" x14ac:dyDescent="0.3">
      <c r="A12" s="128" t="s">
        <v>459</v>
      </c>
    </row>
    <row r="13" spans="1:23" ht="19.5" customHeight="1" x14ac:dyDescent="0.3">
      <c r="A13" s="129" t="s">
        <v>458</v>
      </c>
    </row>
    <row r="14" spans="1:23" ht="18.75" x14ac:dyDescent="0.3">
      <c r="A14" s="128" t="s">
        <v>445</v>
      </c>
    </row>
    <row r="15" spans="1:23" ht="19.5" customHeight="1" x14ac:dyDescent="0.3">
      <c r="A15" s="129" t="s">
        <v>446</v>
      </c>
      <c r="B15" s="702"/>
      <c r="C15" s="702"/>
      <c r="D15" s="702"/>
      <c r="E15" s="702"/>
      <c r="F15" s="702"/>
      <c r="G15" s="702"/>
      <c r="H15" s="702"/>
      <c r="I15" s="702"/>
      <c r="J15" s="702"/>
      <c r="K15" s="702"/>
      <c r="L15" s="702"/>
      <c r="M15" s="702"/>
      <c r="N15" s="702"/>
      <c r="O15" s="702"/>
      <c r="P15" s="702"/>
      <c r="Q15" s="702"/>
      <c r="R15" s="702"/>
      <c r="S15" s="702"/>
      <c r="T15" s="702"/>
      <c r="U15" s="702"/>
      <c r="V15" s="702"/>
      <c r="W15" s="702"/>
    </row>
    <row r="16" spans="1:23" ht="21.75" customHeight="1" x14ac:dyDescent="0.3">
      <c r="A16" s="129" t="s">
        <v>447</v>
      </c>
      <c r="B16" s="703"/>
      <c r="C16" s="704"/>
      <c r="D16" s="704"/>
      <c r="E16" s="704"/>
      <c r="F16" s="703"/>
      <c r="G16" s="704"/>
      <c r="H16" s="703"/>
      <c r="I16" s="703"/>
      <c r="J16" s="703"/>
      <c r="K16" s="703"/>
      <c r="L16" s="703"/>
      <c r="M16" s="703"/>
      <c r="N16" s="703"/>
      <c r="O16" s="703"/>
      <c r="P16" s="703"/>
      <c r="Q16" s="703"/>
      <c r="R16" s="703"/>
      <c r="S16" s="703"/>
      <c r="T16" s="703"/>
      <c r="U16" s="703"/>
      <c r="V16" s="703"/>
      <c r="W16" s="703"/>
    </row>
    <row r="17" spans="1:23" ht="15" customHeight="1" x14ac:dyDescent="0.2">
      <c r="A17" s="705"/>
      <c r="B17" s="705"/>
      <c r="C17" s="705"/>
      <c r="D17" s="705"/>
      <c r="E17" s="705"/>
      <c r="F17" s="705"/>
      <c r="G17" s="705"/>
      <c r="H17" s="705"/>
      <c r="I17" s="705"/>
      <c r="J17" s="705"/>
      <c r="K17" s="705"/>
      <c r="L17" s="705"/>
      <c r="M17" s="705"/>
      <c r="N17" s="705"/>
      <c r="O17" s="705"/>
      <c r="P17" s="705"/>
      <c r="Q17" s="705"/>
      <c r="R17" s="705"/>
      <c r="S17" s="705"/>
      <c r="T17" s="705"/>
      <c r="U17" s="705"/>
      <c r="V17" s="705"/>
      <c r="W17" s="705"/>
    </row>
    <row r="18" spans="1:23" ht="18" customHeight="1" x14ac:dyDescent="0.3">
      <c r="A18" s="128" t="s">
        <v>457</v>
      </c>
      <c r="B18" s="658"/>
      <c r="C18" s="658"/>
      <c r="D18" s="658"/>
      <c r="E18" s="658"/>
      <c r="F18" s="6"/>
      <c r="G18" s="706"/>
      <c r="H18" s="6"/>
      <c r="I18" s="6"/>
      <c r="J18" s="6"/>
      <c r="K18" s="6"/>
      <c r="L18" s="6"/>
      <c r="M18" s="6"/>
      <c r="N18" s="6"/>
      <c r="O18" s="6"/>
      <c r="P18" s="6"/>
      <c r="Q18" s="6"/>
      <c r="R18" s="6"/>
      <c r="S18" s="6"/>
      <c r="T18" s="6"/>
      <c r="U18" s="6"/>
      <c r="V18" s="6"/>
      <c r="W18" s="6"/>
    </row>
    <row r="19" spans="1:23" ht="17.25" customHeight="1" x14ac:dyDescent="0.3">
      <c r="A19" s="129" t="s">
        <v>456</v>
      </c>
      <c r="B19" s="658"/>
      <c r="C19" s="658"/>
      <c r="D19" s="658"/>
      <c r="E19" s="658"/>
    </row>
    <row r="20" spans="1:23" ht="18.75" x14ac:dyDescent="0.3">
      <c r="A20" s="128" t="s">
        <v>448</v>
      </c>
      <c r="B20" s="658"/>
      <c r="C20" s="658"/>
      <c r="D20" s="658"/>
      <c r="E20" s="658"/>
    </row>
    <row r="21" spans="1:23" ht="18.75" x14ac:dyDescent="0.2">
      <c r="A21" s="759" t="s">
        <v>449</v>
      </c>
      <c r="B21" s="759"/>
      <c r="C21" s="759"/>
      <c r="D21" s="759"/>
      <c r="E21" s="759"/>
    </row>
    <row r="22" spans="1:23" ht="18.75" x14ac:dyDescent="0.2">
      <c r="A22" s="759" t="s">
        <v>450</v>
      </c>
      <c r="B22" s="759"/>
      <c r="C22" s="759"/>
      <c r="D22" s="759"/>
      <c r="E22" s="759"/>
    </row>
    <row r="24" spans="1:23" ht="18.75" x14ac:dyDescent="0.3">
      <c r="A24" s="128" t="s">
        <v>451</v>
      </c>
      <c r="B24" s="658"/>
      <c r="C24" s="658"/>
      <c r="D24" s="658"/>
      <c r="E24" s="658"/>
    </row>
    <row r="25" spans="1:23" ht="18.75" x14ac:dyDescent="0.3">
      <c r="A25" s="129" t="s">
        <v>455</v>
      </c>
      <c r="B25" s="658"/>
      <c r="C25" s="658"/>
      <c r="D25" s="658"/>
      <c r="E25" s="658"/>
    </row>
    <row r="26" spans="1:23" ht="18.75" x14ac:dyDescent="0.3">
      <c r="A26" s="128" t="s">
        <v>452</v>
      </c>
      <c r="B26" s="658"/>
      <c r="C26" s="658"/>
      <c r="D26" s="658"/>
      <c r="E26" s="658"/>
    </row>
    <row r="27" spans="1:23" ht="18.75" x14ac:dyDescent="0.2">
      <c r="A27" s="759" t="s">
        <v>453</v>
      </c>
      <c r="B27" s="759"/>
      <c r="C27" s="759"/>
      <c r="D27" s="759"/>
      <c r="E27" s="759"/>
    </row>
    <row r="28" spans="1:23" ht="18.75" x14ac:dyDescent="0.2">
      <c r="A28" s="759" t="s">
        <v>454</v>
      </c>
      <c r="B28" s="759"/>
      <c r="C28" s="759"/>
      <c r="D28" s="759"/>
      <c r="E28" s="759"/>
    </row>
  </sheetData>
  <mergeCells count="4">
    <mergeCell ref="A27:E27"/>
    <mergeCell ref="A28:E28"/>
    <mergeCell ref="A21:E21"/>
    <mergeCell ref="A22:E22"/>
  </mergeCells>
  <phoneticPr fontId="26" type="noConversion"/>
  <pageMargins left="1.06" right="0.31496062992125984" top="0.74803149606299213" bottom="0.74803149606299213" header="0.31496062992125984" footer="0.31496062992125984"/>
  <pageSetup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30"/>
  <sheetViews>
    <sheetView topLeftCell="B100" zoomScale="110" zoomScaleNormal="110" workbookViewId="0">
      <selection activeCell="C80" sqref="C80"/>
    </sheetView>
  </sheetViews>
  <sheetFormatPr baseColWidth="10" defaultRowHeight="12.75" x14ac:dyDescent="0.2"/>
  <cols>
    <col min="1" max="1" width="1.42578125" hidden="1" customWidth="1"/>
    <col min="2" max="2" width="29.28515625" customWidth="1"/>
    <col min="3" max="3" width="34.140625" customWidth="1"/>
    <col min="4" max="4" width="27.7109375" style="45" bestFit="1" customWidth="1"/>
    <col min="5" max="5" width="15.5703125" style="45" customWidth="1"/>
    <col min="6" max="6" width="13" style="45" customWidth="1"/>
    <col min="7" max="7" width="11.140625" customWidth="1"/>
    <col min="8" max="8" width="19" style="13" customWidth="1"/>
    <col min="9" max="9" width="3.140625" customWidth="1"/>
    <col min="10" max="11" width="3.42578125" customWidth="1"/>
    <col min="12" max="12" width="6.28515625" bestFit="1" customWidth="1"/>
    <col min="13" max="13" width="3.140625" customWidth="1"/>
    <col min="14" max="14" width="3" customWidth="1"/>
    <col min="15" max="15" width="3.7109375" customWidth="1"/>
    <col min="16" max="16" width="6.28515625" bestFit="1" customWidth="1"/>
    <col min="17" max="18" width="3.28515625" customWidth="1"/>
    <col min="19" max="19" width="3.5703125" customWidth="1"/>
    <col min="20" max="20" width="6.28515625" bestFit="1" customWidth="1"/>
    <col min="21" max="21" width="3.28515625" customWidth="1"/>
    <col min="22" max="22" width="3.140625" customWidth="1"/>
    <col min="23" max="23" width="3.7109375" customWidth="1"/>
    <col min="24" max="24" width="6.140625" bestFit="1" customWidth="1"/>
  </cols>
  <sheetData>
    <row r="1" spans="2:24" x14ac:dyDescent="0.2">
      <c r="B1" s="764"/>
      <c r="C1" s="764"/>
      <c r="D1" s="764"/>
      <c r="E1" s="764"/>
      <c r="F1" s="764"/>
      <c r="G1" s="764"/>
      <c r="H1" s="764"/>
      <c r="I1" s="764"/>
      <c r="J1" s="764"/>
      <c r="K1" s="764"/>
      <c r="L1" s="764"/>
      <c r="M1" s="764"/>
      <c r="N1" s="764"/>
      <c r="O1" s="764"/>
      <c r="P1" s="764"/>
      <c r="Q1" s="764"/>
      <c r="R1" s="764"/>
      <c r="S1" s="764"/>
      <c r="T1" s="764"/>
      <c r="U1" s="764"/>
      <c r="V1" s="764"/>
      <c r="W1" s="764"/>
      <c r="X1" s="764"/>
    </row>
    <row r="2" spans="2:24" ht="15.75" x14ac:dyDescent="0.25">
      <c r="B2" s="765" t="s">
        <v>231</v>
      </c>
      <c r="C2" s="765"/>
      <c r="D2" s="765"/>
      <c r="E2" s="765"/>
      <c r="F2" s="765"/>
      <c r="G2" s="765"/>
      <c r="H2" s="765"/>
      <c r="I2" s="765"/>
      <c r="J2" s="765"/>
      <c r="K2" s="765"/>
      <c r="L2" s="765"/>
      <c r="M2" s="765"/>
      <c r="N2" s="765"/>
      <c r="O2" s="765"/>
      <c r="P2" s="765"/>
      <c r="Q2" s="765"/>
      <c r="R2" s="765"/>
      <c r="S2" s="765"/>
      <c r="T2" s="765"/>
      <c r="U2" s="765"/>
      <c r="V2" s="765"/>
      <c r="W2" s="765"/>
      <c r="X2" s="765"/>
    </row>
    <row r="3" spans="2:24" ht="15.75" x14ac:dyDescent="0.25">
      <c r="B3" s="765" t="s">
        <v>211</v>
      </c>
      <c r="C3" s="765"/>
      <c r="D3" s="765"/>
      <c r="E3" s="765"/>
      <c r="F3" s="765"/>
      <c r="G3" s="765"/>
      <c r="H3" s="765"/>
      <c r="I3" s="765"/>
      <c r="J3" s="765"/>
      <c r="K3" s="765"/>
      <c r="L3" s="765"/>
      <c r="M3" s="765"/>
      <c r="N3" s="765"/>
      <c r="O3" s="765"/>
      <c r="P3" s="765"/>
      <c r="Q3" s="765"/>
      <c r="R3" s="765"/>
      <c r="S3" s="765"/>
      <c r="T3" s="765"/>
      <c r="U3" s="765"/>
      <c r="V3" s="765"/>
      <c r="W3" s="765"/>
      <c r="X3" s="765"/>
    </row>
    <row r="4" spans="2:24" ht="15.75" x14ac:dyDescent="0.25">
      <c r="B4" s="765" t="s">
        <v>37</v>
      </c>
      <c r="C4" s="765"/>
      <c r="D4" s="765"/>
      <c r="E4" s="765"/>
      <c r="F4" s="765"/>
      <c r="G4" s="765"/>
      <c r="H4" s="765"/>
      <c r="I4" s="765"/>
      <c r="J4" s="765"/>
      <c r="K4" s="765"/>
      <c r="L4" s="765"/>
      <c r="M4" s="765"/>
      <c r="N4" s="765"/>
      <c r="O4" s="765"/>
      <c r="P4" s="765"/>
      <c r="Q4" s="765"/>
      <c r="R4" s="765"/>
      <c r="S4" s="765"/>
      <c r="T4" s="765"/>
      <c r="U4" s="765"/>
      <c r="V4" s="765"/>
      <c r="W4" s="765"/>
      <c r="X4" s="765"/>
    </row>
    <row r="5" spans="2:24" ht="21.75" customHeight="1" thickBot="1" x14ac:dyDescent="0.3">
      <c r="B5" s="766"/>
      <c r="C5" s="766"/>
      <c r="D5" s="766"/>
      <c r="E5" s="766"/>
      <c r="F5" s="766"/>
      <c r="G5" s="766"/>
      <c r="H5" s="766"/>
      <c r="I5" s="766"/>
      <c r="J5" s="766"/>
      <c r="K5" s="766"/>
      <c r="L5" s="766"/>
      <c r="M5" s="766"/>
      <c r="N5" s="766"/>
      <c r="O5" s="766"/>
      <c r="P5" s="766"/>
      <c r="Q5" s="766"/>
      <c r="R5" s="766"/>
      <c r="S5" s="766"/>
      <c r="T5" s="766"/>
      <c r="U5" s="766"/>
      <c r="V5" s="766"/>
      <c r="W5" s="766"/>
      <c r="X5" s="766"/>
    </row>
    <row r="6" spans="2:24" s="300" customFormat="1" ht="44.25" customHeight="1" thickBot="1" x14ac:dyDescent="0.25">
      <c r="B6" s="761" t="s">
        <v>238</v>
      </c>
      <c r="C6" s="761" t="s">
        <v>60</v>
      </c>
      <c r="D6" s="761" t="s">
        <v>71</v>
      </c>
      <c r="E6" s="761" t="s">
        <v>73</v>
      </c>
      <c r="F6" s="761" t="s">
        <v>81</v>
      </c>
      <c r="G6" s="761" t="s">
        <v>83</v>
      </c>
      <c r="H6" s="761" t="s">
        <v>61</v>
      </c>
      <c r="I6" s="760" t="s">
        <v>212</v>
      </c>
      <c r="J6" s="760"/>
      <c r="K6" s="760"/>
      <c r="L6" s="760"/>
      <c r="M6" s="760"/>
      <c r="N6" s="760"/>
      <c r="O6" s="760"/>
      <c r="P6" s="760"/>
      <c r="Q6" s="760"/>
      <c r="R6" s="760"/>
      <c r="S6" s="760"/>
      <c r="T6" s="760"/>
      <c r="U6" s="760"/>
      <c r="V6" s="760"/>
      <c r="W6" s="760"/>
      <c r="X6" s="760"/>
    </row>
    <row r="7" spans="2:24" s="300" customFormat="1" ht="19.5" customHeight="1" thickBot="1" x14ac:dyDescent="0.25">
      <c r="B7" s="761"/>
      <c r="C7" s="761"/>
      <c r="D7" s="761"/>
      <c r="E7" s="761"/>
      <c r="F7" s="761"/>
      <c r="G7" s="761"/>
      <c r="H7" s="761"/>
      <c r="I7" s="760" t="s">
        <v>74</v>
      </c>
      <c r="J7" s="760"/>
      <c r="K7" s="760"/>
      <c r="L7" s="760"/>
      <c r="M7" s="760" t="s">
        <v>75</v>
      </c>
      <c r="N7" s="760"/>
      <c r="O7" s="760"/>
      <c r="P7" s="760"/>
      <c r="Q7" s="760" t="s">
        <v>76</v>
      </c>
      <c r="R7" s="760"/>
      <c r="S7" s="760"/>
      <c r="T7" s="760"/>
      <c r="U7" s="760" t="s">
        <v>77</v>
      </c>
      <c r="V7" s="760"/>
      <c r="W7" s="760"/>
      <c r="X7" s="760"/>
    </row>
    <row r="8" spans="2:24" s="300" customFormat="1" ht="15" thickBot="1" x14ac:dyDescent="0.25">
      <c r="B8" s="761"/>
      <c r="C8" s="761"/>
      <c r="D8" s="761"/>
      <c r="E8" s="761"/>
      <c r="F8" s="761"/>
      <c r="G8" s="761"/>
      <c r="H8" s="761"/>
      <c r="I8" s="301" t="s">
        <v>62</v>
      </c>
      <c r="J8" s="301" t="s">
        <v>63</v>
      </c>
      <c r="K8" s="301" t="s">
        <v>64</v>
      </c>
      <c r="L8" s="301" t="s">
        <v>82</v>
      </c>
      <c r="M8" s="301" t="s">
        <v>65</v>
      </c>
      <c r="N8" s="301" t="s">
        <v>64</v>
      </c>
      <c r="O8" s="301" t="s">
        <v>66</v>
      </c>
      <c r="P8" s="301" t="s">
        <v>82</v>
      </c>
      <c r="Q8" s="301" t="s">
        <v>66</v>
      </c>
      <c r="R8" s="301" t="s">
        <v>65</v>
      </c>
      <c r="S8" s="301" t="s">
        <v>67</v>
      </c>
      <c r="T8" s="301" t="s">
        <v>82</v>
      </c>
      <c r="U8" s="301" t="s">
        <v>68</v>
      </c>
      <c r="V8" s="301" t="s">
        <v>69</v>
      </c>
      <c r="W8" s="301" t="s">
        <v>70</v>
      </c>
      <c r="X8" s="301" t="s">
        <v>82</v>
      </c>
    </row>
    <row r="9" spans="2:24" ht="115.5" customHeight="1" thickBot="1" x14ac:dyDescent="0.25">
      <c r="B9" s="662" t="s">
        <v>55</v>
      </c>
      <c r="C9" s="443" t="s">
        <v>284</v>
      </c>
      <c r="D9" s="154"/>
      <c r="E9" s="154"/>
      <c r="F9" s="154"/>
      <c r="G9" s="154"/>
      <c r="H9" s="154"/>
      <c r="I9" s="165"/>
      <c r="J9" s="166"/>
      <c r="K9" s="167"/>
      <c r="L9" s="168"/>
      <c r="M9" s="165"/>
      <c r="N9" s="166"/>
      <c r="O9" s="167"/>
      <c r="P9" s="168"/>
      <c r="Q9" s="165"/>
      <c r="R9" s="166"/>
      <c r="S9" s="167"/>
      <c r="T9" s="168"/>
      <c r="U9" s="165"/>
      <c r="V9" s="166"/>
      <c r="W9" s="167"/>
      <c r="X9" s="168"/>
    </row>
    <row r="10" spans="2:24" ht="101.25" customHeight="1" x14ac:dyDescent="0.2">
      <c r="B10" s="61"/>
      <c r="C10" s="228" t="s">
        <v>414</v>
      </c>
      <c r="D10" s="634">
        <v>15150000</v>
      </c>
      <c r="E10" s="101" t="s">
        <v>169</v>
      </c>
      <c r="F10" s="458" t="s">
        <v>88</v>
      </c>
      <c r="G10" s="102" t="s">
        <v>86</v>
      </c>
      <c r="H10" s="102" t="s">
        <v>38</v>
      </c>
      <c r="I10" s="208" t="s">
        <v>80</v>
      </c>
      <c r="J10" s="201" t="s">
        <v>80</v>
      </c>
      <c r="K10" s="202" t="s">
        <v>80</v>
      </c>
      <c r="L10" s="109"/>
      <c r="M10" s="208" t="s">
        <v>80</v>
      </c>
      <c r="N10" s="201" t="s">
        <v>80</v>
      </c>
      <c r="O10" s="203" t="s">
        <v>80</v>
      </c>
      <c r="P10" s="109"/>
      <c r="Q10" s="208" t="s">
        <v>80</v>
      </c>
      <c r="R10" s="201" t="s">
        <v>80</v>
      </c>
      <c r="S10" s="203" t="s">
        <v>80</v>
      </c>
      <c r="T10" s="109"/>
      <c r="U10" s="281"/>
      <c r="V10" s="282"/>
      <c r="W10" s="283"/>
      <c r="X10" s="25"/>
    </row>
    <row r="11" spans="2:24" ht="45.75" customHeight="1" x14ac:dyDescent="0.2">
      <c r="B11" s="62"/>
      <c r="C11" s="228" t="s">
        <v>282</v>
      </c>
      <c r="D11" s="632">
        <v>15350000</v>
      </c>
      <c r="E11" s="101" t="s">
        <v>239</v>
      </c>
      <c r="F11" s="458" t="s">
        <v>88</v>
      </c>
      <c r="G11" s="102" t="s">
        <v>86</v>
      </c>
      <c r="H11" s="102" t="s">
        <v>38</v>
      </c>
      <c r="I11" s="200" t="s">
        <v>80</v>
      </c>
      <c r="J11" s="201" t="s">
        <v>80</v>
      </c>
      <c r="K11" s="275" t="s">
        <v>80</v>
      </c>
      <c r="L11" s="109"/>
      <c r="M11" s="208"/>
      <c r="N11" s="201"/>
      <c r="O11" s="275"/>
      <c r="P11" s="109"/>
      <c r="Q11" s="200" t="s">
        <v>80</v>
      </c>
      <c r="R11" s="201" t="s">
        <v>80</v>
      </c>
      <c r="S11" s="275" t="s">
        <v>80</v>
      </c>
      <c r="T11" s="109"/>
      <c r="U11" s="281"/>
      <c r="V11" s="282"/>
      <c r="W11" s="283"/>
      <c r="X11" s="25"/>
    </row>
    <row r="12" spans="2:24" ht="49.5" customHeight="1" x14ac:dyDescent="0.2">
      <c r="B12" s="63"/>
      <c r="C12" s="444" t="s">
        <v>240</v>
      </c>
      <c r="D12" s="632">
        <v>5000000</v>
      </c>
      <c r="E12" s="101" t="s">
        <v>189</v>
      </c>
      <c r="F12" s="458" t="s">
        <v>88</v>
      </c>
      <c r="G12" s="102" t="s">
        <v>86</v>
      </c>
      <c r="H12" s="103" t="s">
        <v>38</v>
      </c>
      <c r="I12" s="382"/>
      <c r="J12" s="383"/>
      <c r="K12" s="384"/>
      <c r="L12" s="365"/>
      <c r="M12" s="412" t="s">
        <v>80</v>
      </c>
      <c r="N12" s="383" t="s">
        <v>80</v>
      </c>
      <c r="O12" s="384" t="s">
        <v>80</v>
      </c>
      <c r="P12" s="413"/>
      <c r="Q12" s="382"/>
      <c r="R12" s="383"/>
      <c r="S12" s="384"/>
      <c r="T12" s="365"/>
      <c r="U12" s="311"/>
      <c r="V12" s="312"/>
      <c r="W12" s="313"/>
      <c r="X12" s="314"/>
    </row>
    <row r="13" spans="2:24" ht="65.25" customHeight="1" x14ac:dyDescent="0.2">
      <c r="B13" s="63"/>
      <c r="C13" s="445" t="s">
        <v>461</v>
      </c>
      <c r="D13" s="627">
        <v>1500000</v>
      </c>
      <c r="E13" s="241" t="s">
        <v>78</v>
      </c>
      <c r="F13" s="460" t="s">
        <v>93</v>
      </c>
      <c r="G13" s="461">
        <v>1</v>
      </c>
      <c r="H13" s="175" t="s">
        <v>241</v>
      </c>
      <c r="I13" s="204" t="s">
        <v>80</v>
      </c>
      <c r="J13" s="205" t="s">
        <v>80</v>
      </c>
      <c r="K13" s="279" t="s">
        <v>80</v>
      </c>
      <c r="L13" s="198">
        <v>1</v>
      </c>
      <c r="M13" s="280"/>
      <c r="N13" s="205"/>
      <c r="O13" s="207"/>
      <c r="P13" s="198"/>
      <c r="Q13" s="382"/>
      <c r="R13" s="383"/>
      <c r="S13" s="384"/>
      <c r="T13" s="109"/>
      <c r="U13" s="208"/>
      <c r="V13" s="201"/>
      <c r="W13" s="275"/>
      <c r="X13" s="109"/>
    </row>
    <row r="14" spans="2:24" ht="51" customHeight="1" x14ac:dyDescent="0.2">
      <c r="B14" s="63"/>
      <c r="C14" s="445" t="s">
        <v>301</v>
      </c>
      <c r="D14" s="627">
        <v>1500000</v>
      </c>
      <c r="E14" s="241" t="s">
        <v>78</v>
      </c>
      <c r="F14" s="460" t="s">
        <v>93</v>
      </c>
      <c r="G14" s="461">
        <v>1</v>
      </c>
      <c r="H14" s="175" t="s">
        <v>241</v>
      </c>
      <c r="I14" s="204"/>
      <c r="J14" s="205"/>
      <c r="K14" s="279"/>
      <c r="L14" s="198"/>
      <c r="M14" s="280" t="s">
        <v>80</v>
      </c>
      <c r="N14" s="205" t="s">
        <v>80</v>
      </c>
      <c r="O14" s="207" t="s">
        <v>80</v>
      </c>
      <c r="P14" s="198">
        <v>1</v>
      </c>
      <c r="Q14" s="323" t="s">
        <v>80</v>
      </c>
      <c r="R14" s="427" t="s">
        <v>80</v>
      </c>
      <c r="S14" s="428" t="s">
        <v>80</v>
      </c>
      <c r="T14" s="198"/>
      <c r="U14" s="204" t="s">
        <v>80</v>
      </c>
      <c r="V14" s="205" t="s">
        <v>80</v>
      </c>
      <c r="W14" s="279" t="s">
        <v>80</v>
      </c>
      <c r="X14" s="198"/>
    </row>
    <row r="15" spans="2:24" ht="46.5" customHeight="1" x14ac:dyDescent="0.2">
      <c r="B15" s="63"/>
      <c r="C15" s="445" t="s">
        <v>480</v>
      </c>
      <c r="D15" s="462"/>
      <c r="E15" s="241" t="s">
        <v>59</v>
      </c>
      <c r="F15" s="460" t="s">
        <v>93</v>
      </c>
      <c r="G15" s="461" t="s">
        <v>86</v>
      </c>
      <c r="H15" s="175" t="s">
        <v>190</v>
      </c>
      <c r="I15" s="204" t="s">
        <v>80</v>
      </c>
      <c r="J15" s="205" t="s">
        <v>80</v>
      </c>
      <c r="K15" s="279" t="s">
        <v>80</v>
      </c>
      <c r="L15" s="198"/>
      <c r="M15" s="280" t="s">
        <v>80</v>
      </c>
      <c r="N15" s="205" t="s">
        <v>80</v>
      </c>
      <c r="O15" s="385" t="s">
        <v>80</v>
      </c>
      <c r="P15" s="357"/>
      <c r="Q15" s="386" t="s">
        <v>80</v>
      </c>
      <c r="R15" s="355" t="s">
        <v>80</v>
      </c>
      <c r="S15" s="356" t="s">
        <v>80</v>
      </c>
      <c r="T15" s="376"/>
      <c r="U15" s="358" t="s">
        <v>80</v>
      </c>
      <c r="V15" s="355" t="s">
        <v>80</v>
      </c>
      <c r="W15" s="387" t="s">
        <v>80</v>
      </c>
      <c r="X15" s="376"/>
    </row>
    <row r="16" spans="2:24" ht="33.75" customHeight="1" x14ac:dyDescent="0.2">
      <c r="B16" s="63"/>
      <c r="C16" s="433" t="s">
        <v>302</v>
      </c>
      <c r="D16" s="463"/>
      <c r="E16" s="74" t="s">
        <v>59</v>
      </c>
      <c r="F16" s="464" t="s">
        <v>93</v>
      </c>
      <c r="G16" s="317">
        <v>220</v>
      </c>
      <c r="H16" s="102" t="s">
        <v>38</v>
      </c>
      <c r="I16" s="200" t="s">
        <v>80</v>
      </c>
      <c r="J16" s="201" t="s">
        <v>80</v>
      </c>
      <c r="K16" s="275" t="s">
        <v>80</v>
      </c>
      <c r="L16" s="109">
        <v>60</v>
      </c>
      <c r="M16" s="208" t="s">
        <v>80</v>
      </c>
      <c r="N16" s="201" t="s">
        <v>80</v>
      </c>
      <c r="O16" s="203" t="s">
        <v>80</v>
      </c>
      <c r="P16" s="109">
        <v>60</v>
      </c>
      <c r="Q16" s="208" t="s">
        <v>80</v>
      </c>
      <c r="R16" s="201" t="s">
        <v>80</v>
      </c>
      <c r="S16" s="203" t="s">
        <v>80</v>
      </c>
      <c r="T16" s="109">
        <v>60</v>
      </c>
      <c r="U16" s="208" t="s">
        <v>80</v>
      </c>
      <c r="V16" s="201" t="s">
        <v>80</v>
      </c>
      <c r="W16" s="203" t="s">
        <v>80</v>
      </c>
      <c r="X16" s="109">
        <v>40</v>
      </c>
    </row>
    <row r="17" spans="2:24" ht="38.25" customHeight="1" x14ac:dyDescent="0.2">
      <c r="B17" s="7"/>
      <c r="C17" s="446" t="s">
        <v>303</v>
      </c>
      <c r="D17" s="463"/>
      <c r="E17" s="74" t="s">
        <v>58</v>
      </c>
      <c r="F17" s="464" t="s">
        <v>93</v>
      </c>
      <c r="G17" s="317" t="s">
        <v>86</v>
      </c>
      <c r="H17" s="102" t="s">
        <v>38</v>
      </c>
      <c r="I17" s="200" t="s">
        <v>80</v>
      </c>
      <c r="J17" s="201" t="s">
        <v>80</v>
      </c>
      <c r="K17" s="275" t="s">
        <v>80</v>
      </c>
      <c r="L17" s="109"/>
      <c r="M17" s="208" t="s">
        <v>80</v>
      </c>
      <c r="N17" s="201" t="s">
        <v>80</v>
      </c>
      <c r="O17" s="203" t="s">
        <v>80</v>
      </c>
      <c r="P17" s="109"/>
      <c r="Q17" s="208" t="s">
        <v>80</v>
      </c>
      <c r="R17" s="201" t="s">
        <v>80</v>
      </c>
      <c r="S17" s="275" t="s">
        <v>80</v>
      </c>
      <c r="T17" s="109"/>
      <c r="U17" s="208" t="s">
        <v>80</v>
      </c>
      <c r="V17" s="201" t="s">
        <v>80</v>
      </c>
      <c r="W17" s="275" t="s">
        <v>80</v>
      </c>
      <c r="X17" s="109"/>
    </row>
    <row r="18" spans="2:24" ht="27" customHeight="1" x14ac:dyDescent="0.2">
      <c r="B18" s="31"/>
      <c r="C18" s="444" t="s">
        <v>304</v>
      </c>
      <c r="D18" s="465"/>
      <c r="E18" s="74" t="s">
        <v>59</v>
      </c>
      <c r="F18" s="464" t="s">
        <v>93</v>
      </c>
      <c r="G18" s="461">
        <v>24</v>
      </c>
      <c r="H18" s="175" t="s">
        <v>38</v>
      </c>
      <c r="I18" s="204" t="s">
        <v>80</v>
      </c>
      <c r="J18" s="205" t="s">
        <v>80</v>
      </c>
      <c r="K18" s="279" t="s">
        <v>80</v>
      </c>
      <c r="L18" s="198">
        <v>6</v>
      </c>
      <c r="M18" s="280" t="s">
        <v>80</v>
      </c>
      <c r="N18" s="205" t="s">
        <v>80</v>
      </c>
      <c r="O18" s="207" t="s">
        <v>80</v>
      </c>
      <c r="P18" s="198">
        <v>6</v>
      </c>
      <c r="Q18" s="280" t="s">
        <v>80</v>
      </c>
      <c r="R18" s="205" t="s">
        <v>80</v>
      </c>
      <c r="S18" s="206" t="s">
        <v>80</v>
      </c>
      <c r="T18" s="198">
        <v>6</v>
      </c>
      <c r="U18" s="204" t="s">
        <v>80</v>
      </c>
      <c r="V18" s="205" t="s">
        <v>80</v>
      </c>
      <c r="W18" s="279" t="s">
        <v>80</v>
      </c>
      <c r="X18" s="198">
        <v>6</v>
      </c>
    </row>
    <row r="19" spans="2:24" ht="104.25" customHeight="1" x14ac:dyDescent="0.2">
      <c r="B19" s="146"/>
      <c r="C19" s="445" t="s">
        <v>372</v>
      </c>
      <c r="D19" s="466"/>
      <c r="E19" s="241" t="s">
        <v>59</v>
      </c>
      <c r="F19" s="460" t="s">
        <v>93</v>
      </c>
      <c r="G19" s="461">
        <v>3</v>
      </c>
      <c r="H19" s="175" t="s">
        <v>242</v>
      </c>
      <c r="I19" s="204" t="s">
        <v>80</v>
      </c>
      <c r="J19" s="205" t="s">
        <v>80</v>
      </c>
      <c r="K19" s="279" t="s">
        <v>80</v>
      </c>
      <c r="L19" s="198">
        <v>1</v>
      </c>
      <c r="M19" s="280" t="s">
        <v>80</v>
      </c>
      <c r="N19" s="205" t="s">
        <v>80</v>
      </c>
      <c r="O19" s="207" t="s">
        <v>80</v>
      </c>
      <c r="P19" s="198">
        <v>1</v>
      </c>
      <c r="Q19" s="280" t="s">
        <v>80</v>
      </c>
      <c r="R19" s="205" t="s">
        <v>80</v>
      </c>
      <c r="S19" s="206" t="s">
        <v>80</v>
      </c>
      <c r="T19" s="198">
        <v>1</v>
      </c>
      <c r="U19" s="204"/>
      <c r="V19" s="205"/>
      <c r="W19" s="279"/>
      <c r="X19" s="198"/>
    </row>
    <row r="20" spans="2:24" ht="50.25" customHeight="1" x14ac:dyDescent="0.2">
      <c r="B20" s="146"/>
      <c r="C20" s="445" t="s">
        <v>373</v>
      </c>
      <c r="D20" s="466"/>
      <c r="E20" s="241" t="s">
        <v>59</v>
      </c>
      <c r="F20" s="460" t="s">
        <v>93</v>
      </c>
      <c r="G20" s="461">
        <v>12</v>
      </c>
      <c r="H20" s="175" t="s">
        <v>38</v>
      </c>
      <c r="I20" s="204" t="s">
        <v>80</v>
      </c>
      <c r="J20" s="205" t="s">
        <v>80</v>
      </c>
      <c r="K20" s="279" t="s">
        <v>80</v>
      </c>
      <c r="L20" s="198">
        <v>3</v>
      </c>
      <c r="M20" s="280" t="s">
        <v>80</v>
      </c>
      <c r="N20" s="205" t="s">
        <v>80</v>
      </c>
      <c r="O20" s="207" t="s">
        <v>80</v>
      </c>
      <c r="P20" s="198">
        <v>3</v>
      </c>
      <c r="Q20" s="280" t="s">
        <v>80</v>
      </c>
      <c r="R20" s="205" t="s">
        <v>80</v>
      </c>
      <c r="S20" s="206" t="s">
        <v>80</v>
      </c>
      <c r="T20" s="198">
        <v>3</v>
      </c>
      <c r="U20" s="204" t="s">
        <v>80</v>
      </c>
      <c r="V20" s="205" t="s">
        <v>80</v>
      </c>
      <c r="W20" s="279" t="s">
        <v>80</v>
      </c>
      <c r="X20" s="198">
        <v>3</v>
      </c>
    </row>
    <row r="21" spans="2:24" ht="54" customHeight="1" x14ac:dyDescent="0.2">
      <c r="B21" s="146"/>
      <c r="C21" s="445" t="s">
        <v>374</v>
      </c>
      <c r="D21" s="466"/>
      <c r="E21" s="241" t="s">
        <v>59</v>
      </c>
      <c r="F21" s="460" t="s">
        <v>93</v>
      </c>
      <c r="G21" s="461" t="s">
        <v>86</v>
      </c>
      <c r="H21" s="175" t="s">
        <v>38</v>
      </c>
      <c r="I21" s="204" t="s">
        <v>80</v>
      </c>
      <c r="J21" s="205" t="s">
        <v>80</v>
      </c>
      <c r="K21" s="279" t="s">
        <v>80</v>
      </c>
      <c r="L21" s="198"/>
      <c r="M21" s="280" t="s">
        <v>80</v>
      </c>
      <c r="N21" s="205" t="s">
        <v>80</v>
      </c>
      <c r="O21" s="207" t="s">
        <v>80</v>
      </c>
      <c r="P21" s="198"/>
      <c r="Q21" s="280" t="s">
        <v>80</v>
      </c>
      <c r="R21" s="205" t="s">
        <v>80</v>
      </c>
      <c r="S21" s="206" t="s">
        <v>80</v>
      </c>
      <c r="T21" s="198"/>
      <c r="U21" s="204" t="s">
        <v>80</v>
      </c>
      <c r="V21" s="205" t="s">
        <v>80</v>
      </c>
      <c r="W21" s="279" t="s">
        <v>80</v>
      </c>
      <c r="X21" s="198"/>
    </row>
    <row r="22" spans="2:24" ht="74.25" customHeight="1" x14ac:dyDescent="0.2">
      <c r="B22" s="146" t="s">
        <v>90</v>
      </c>
      <c r="C22" s="447" t="s">
        <v>375</v>
      </c>
      <c r="D22" s="466"/>
      <c r="E22" s="241" t="s">
        <v>59</v>
      </c>
      <c r="F22" s="460" t="s">
        <v>93</v>
      </c>
      <c r="G22" s="461" t="s">
        <v>86</v>
      </c>
      <c r="H22" s="241" t="s">
        <v>283</v>
      </c>
      <c r="I22" s="204"/>
      <c r="J22" s="205" t="s">
        <v>80</v>
      </c>
      <c r="K22" s="279" t="s">
        <v>80</v>
      </c>
      <c r="L22" s="198"/>
      <c r="M22" s="280" t="s">
        <v>80</v>
      </c>
      <c r="N22" s="205" t="s">
        <v>80</v>
      </c>
      <c r="O22" s="207" t="s">
        <v>80</v>
      </c>
      <c r="P22" s="198"/>
      <c r="Q22" s="280" t="s">
        <v>80</v>
      </c>
      <c r="R22" s="205" t="s">
        <v>80</v>
      </c>
      <c r="S22" s="206" t="s">
        <v>80</v>
      </c>
      <c r="T22" s="198"/>
      <c r="U22" s="204" t="s">
        <v>80</v>
      </c>
      <c r="V22" s="205" t="s">
        <v>80</v>
      </c>
      <c r="W22" s="279" t="s">
        <v>80</v>
      </c>
      <c r="X22" s="198"/>
    </row>
    <row r="23" spans="2:24" ht="55.5" customHeight="1" x14ac:dyDescent="0.2">
      <c r="B23" s="146"/>
      <c r="C23" s="445" t="s">
        <v>460</v>
      </c>
      <c r="D23" s="466"/>
      <c r="E23" s="241" t="s">
        <v>59</v>
      </c>
      <c r="F23" s="460" t="s">
        <v>93</v>
      </c>
      <c r="G23" s="461" t="s">
        <v>86</v>
      </c>
      <c r="H23" s="241" t="s">
        <v>127</v>
      </c>
      <c r="I23" s="204"/>
      <c r="J23" s="205" t="s">
        <v>80</v>
      </c>
      <c r="K23" s="279" t="s">
        <v>80</v>
      </c>
      <c r="L23" s="198"/>
      <c r="M23" s="280" t="s">
        <v>80</v>
      </c>
      <c r="N23" s="205" t="s">
        <v>80</v>
      </c>
      <c r="O23" s="207" t="s">
        <v>80</v>
      </c>
      <c r="P23" s="198"/>
      <c r="Q23" s="280" t="s">
        <v>80</v>
      </c>
      <c r="R23" s="205" t="s">
        <v>80</v>
      </c>
      <c r="S23" s="206" t="s">
        <v>80</v>
      </c>
      <c r="T23" s="198"/>
      <c r="U23" s="204"/>
      <c r="V23" s="205"/>
      <c r="W23" s="279"/>
      <c r="X23" s="198"/>
    </row>
    <row r="24" spans="2:24" ht="39" customHeight="1" x14ac:dyDescent="0.2">
      <c r="B24" s="146"/>
      <c r="C24" s="445" t="s">
        <v>376</v>
      </c>
      <c r="D24" s="466"/>
      <c r="E24" s="241" t="s">
        <v>59</v>
      </c>
      <c r="F24" s="460" t="s">
        <v>93</v>
      </c>
      <c r="G24" s="461" t="s">
        <v>86</v>
      </c>
      <c r="H24" s="241" t="s">
        <v>141</v>
      </c>
      <c r="I24" s="204"/>
      <c r="J24" s="205"/>
      <c r="K24" s="279"/>
      <c r="L24" s="198"/>
      <c r="M24" s="280"/>
      <c r="N24" s="205"/>
      <c r="O24" s="207"/>
      <c r="P24" s="198"/>
      <c r="Q24" s="280" t="s">
        <v>80</v>
      </c>
      <c r="R24" s="205" t="s">
        <v>80</v>
      </c>
      <c r="S24" s="206" t="s">
        <v>80</v>
      </c>
      <c r="T24" s="198"/>
      <c r="U24" s="204" t="s">
        <v>80</v>
      </c>
      <c r="V24" s="205" t="s">
        <v>80</v>
      </c>
      <c r="W24" s="279" t="s">
        <v>80</v>
      </c>
      <c r="X24" s="198"/>
    </row>
    <row r="25" spans="2:24" ht="63" customHeight="1" x14ac:dyDescent="0.2">
      <c r="B25" s="146"/>
      <c r="C25" s="445" t="s">
        <v>377</v>
      </c>
      <c r="D25" s="627">
        <v>1000000</v>
      </c>
      <c r="E25" s="241" t="s">
        <v>59</v>
      </c>
      <c r="F25" s="460" t="s">
        <v>93</v>
      </c>
      <c r="G25" s="461" t="s">
        <v>86</v>
      </c>
      <c r="H25" s="241" t="s">
        <v>127</v>
      </c>
      <c r="I25" s="204"/>
      <c r="J25" s="205"/>
      <c r="K25" s="279"/>
      <c r="L25" s="198"/>
      <c r="M25" s="280"/>
      <c r="N25" s="205"/>
      <c r="O25" s="207"/>
      <c r="P25" s="198"/>
      <c r="Q25" s="280" t="s">
        <v>80</v>
      </c>
      <c r="R25" s="205" t="s">
        <v>80</v>
      </c>
      <c r="S25" s="206" t="s">
        <v>80</v>
      </c>
      <c r="T25" s="198"/>
      <c r="U25" s="204"/>
      <c r="V25" s="205"/>
      <c r="W25" s="279"/>
      <c r="X25" s="198"/>
    </row>
    <row r="26" spans="2:24" ht="81" customHeight="1" x14ac:dyDescent="0.2">
      <c r="B26" s="146"/>
      <c r="C26" s="447" t="s">
        <v>378</v>
      </c>
      <c r="D26" s="467"/>
      <c r="E26" s="241" t="s">
        <v>59</v>
      </c>
      <c r="F26" s="175" t="s">
        <v>93</v>
      </c>
      <c r="G26" s="461" t="s">
        <v>86</v>
      </c>
      <c r="H26" s="241" t="s">
        <v>159</v>
      </c>
      <c r="I26" s="204"/>
      <c r="J26" s="205" t="s">
        <v>80</v>
      </c>
      <c r="K26" s="279" t="s">
        <v>80</v>
      </c>
      <c r="L26" s="198"/>
      <c r="M26" s="280" t="s">
        <v>80</v>
      </c>
      <c r="N26" s="205" t="s">
        <v>80</v>
      </c>
      <c r="O26" s="207" t="s">
        <v>80</v>
      </c>
      <c r="P26" s="198"/>
      <c r="Q26" s="280" t="s">
        <v>80</v>
      </c>
      <c r="R26" s="205" t="s">
        <v>80</v>
      </c>
      <c r="S26" s="206" t="s">
        <v>80</v>
      </c>
      <c r="T26" s="198"/>
      <c r="U26" s="193" t="s">
        <v>80</v>
      </c>
      <c r="V26" s="194" t="s">
        <v>80</v>
      </c>
      <c r="W26" s="195" t="s">
        <v>80</v>
      </c>
      <c r="X26" s="268"/>
    </row>
    <row r="27" spans="2:24" ht="51.75" customHeight="1" x14ac:dyDescent="0.2">
      <c r="B27" s="146"/>
      <c r="C27" s="447" t="s">
        <v>379</v>
      </c>
      <c r="D27" s="467"/>
      <c r="E27" s="241" t="s">
        <v>59</v>
      </c>
      <c r="F27" s="175" t="s">
        <v>93</v>
      </c>
      <c r="G27" s="461" t="s">
        <v>86</v>
      </c>
      <c r="H27" s="241" t="s">
        <v>160</v>
      </c>
      <c r="I27" s="204"/>
      <c r="J27" s="205" t="s">
        <v>80</v>
      </c>
      <c r="K27" s="279" t="s">
        <v>80</v>
      </c>
      <c r="L27" s="198"/>
      <c r="M27" s="280" t="s">
        <v>80</v>
      </c>
      <c r="N27" s="205" t="s">
        <v>80</v>
      </c>
      <c r="O27" s="207" t="s">
        <v>80</v>
      </c>
      <c r="P27" s="198"/>
      <c r="Q27" s="280" t="s">
        <v>80</v>
      </c>
      <c r="R27" s="205" t="s">
        <v>80</v>
      </c>
      <c r="S27" s="206" t="s">
        <v>80</v>
      </c>
      <c r="T27" s="198"/>
      <c r="U27" s="193" t="s">
        <v>80</v>
      </c>
      <c r="V27" s="194" t="s">
        <v>80</v>
      </c>
      <c r="W27" s="195" t="s">
        <v>80</v>
      </c>
      <c r="X27" s="112"/>
    </row>
    <row r="28" spans="2:24" ht="34.5" customHeight="1" x14ac:dyDescent="0.2">
      <c r="B28" s="146"/>
      <c r="C28" s="433" t="s">
        <v>380</v>
      </c>
      <c r="D28" s="147"/>
      <c r="E28" s="101" t="s">
        <v>58</v>
      </c>
      <c r="F28" s="102" t="s">
        <v>93</v>
      </c>
      <c r="G28" s="102" t="s">
        <v>86</v>
      </c>
      <c r="H28" s="101" t="s">
        <v>161</v>
      </c>
      <c r="I28" s="203" t="s">
        <v>80</v>
      </c>
      <c r="J28" s="201" t="s">
        <v>80</v>
      </c>
      <c r="K28" s="203" t="s">
        <v>80</v>
      </c>
      <c r="L28" s="109"/>
      <c r="M28" s="203" t="s">
        <v>80</v>
      </c>
      <c r="N28" s="201" t="s">
        <v>80</v>
      </c>
      <c r="O28" s="203" t="s">
        <v>80</v>
      </c>
      <c r="P28" s="109"/>
      <c r="Q28" s="203" t="s">
        <v>80</v>
      </c>
      <c r="R28" s="201" t="s">
        <v>80</v>
      </c>
      <c r="S28" s="304" t="s">
        <v>80</v>
      </c>
      <c r="T28" s="109"/>
      <c r="U28" s="203" t="s">
        <v>80</v>
      </c>
      <c r="V28" s="201" t="s">
        <v>80</v>
      </c>
      <c r="W28" s="203" t="s">
        <v>80</v>
      </c>
      <c r="X28" s="109"/>
    </row>
    <row r="29" spans="2:24" ht="51" customHeight="1" x14ac:dyDescent="0.2">
      <c r="B29" s="146"/>
      <c r="C29" s="445" t="s">
        <v>381</v>
      </c>
      <c r="D29" s="419"/>
      <c r="E29" s="101" t="s">
        <v>58</v>
      </c>
      <c r="F29" s="102" t="s">
        <v>93</v>
      </c>
      <c r="G29" s="102" t="s">
        <v>86</v>
      </c>
      <c r="H29" s="102" t="s">
        <v>285</v>
      </c>
      <c r="I29" s="207"/>
      <c r="J29" s="205"/>
      <c r="K29" s="207"/>
      <c r="L29" s="198"/>
      <c r="M29" s="207" t="s">
        <v>80</v>
      </c>
      <c r="N29" s="205" t="s">
        <v>80</v>
      </c>
      <c r="O29" s="207" t="s">
        <v>80</v>
      </c>
      <c r="P29" s="198"/>
      <c r="Q29" s="207" t="s">
        <v>80</v>
      </c>
      <c r="R29" s="205" t="s">
        <v>80</v>
      </c>
      <c r="S29" s="207" t="s">
        <v>80</v>
      </c>
      <c r="T29" s="198"/>
      <c r="U29" s="207" t="s">
        <v>80</v>
      </c>
      <c r="V29" s="205" t="s">
        <v>80</v>
      </c>
      <c r="W29" s="207" t="s">
        <v>80</v>
      </c>
      <c r="X29" s="198"/>
    </row>
    <row r="30" spans="2:24" ht="33" customHeight="1" x14ac:dyDescent="0.2">
      <c r="B30" s="155"/>
      <c r="C30" s="156" t="s">
        <v>123</v>
      </c>
      <c r="D30" s="466"/>
      <c r="E30" s="241"/>
      <c r="F30" s="460"/>
      <c r="G30" s="468"/>
      <c r="H30" s="469"/>
      <c r="I30" s="193"/>
      <c r="J30" s="194"/>
      <c r="K30" s="195"/>
      <c r="L30" s="112"/>
      <c r="M30" s="196"/>
      <c r="N30" s="194"/>
      <c r="O30" s="197"/>
      <c r="P30" s="112"/>
      <c r="Q30" s="196"/>
      <c r="R30" s="194"/>
      <c r="S30" s="111"/>
      <c r="T30" s="112"/>
      <c r="U30" s="193"/>
      <c r="V30" s="194"/>
      <c r="W30" s="195"/>
      <c r="X30" s="112"/>
    </row>
    <row r="31" spans="2:24" s="6" customFormat="1" ht="51.75" customHeight="1" x14ac:dyDescent="0.25">
      <c r="B31" s="27"/>
      <c r="C31" s="433" t="s">
        <v>333</v>
      </c>
      <c r="D31" s="635">
        <v>20000000</v>
      </c>
      <c r="E31" s="101" t="s">
        <v>78</v>
      </c>
      <c r="F31" s="102" t="s">
        <v>88</v>
      </c>
      <c r="G31" s="461" t="s">
        <v>86</v>
      </c>
      <c r="H31" s="101" t="s">
        <v>39</v>
      </c>
      <c r="I31" s="200" t="s">
        <v>80</v>
      </c>
      <c r="J31" s="205" t="s">
        <v>80</v>
      </c>
      <c r="K31" s="279" t="s">
        <v>80</v>
      </c>
      <c r="L31" s="198"/>
      <c r="M31" s="280" t="s">
        <v>80</v>
      </c>
      <c r="N31" s="205" t="s">
        <v>80</v>
      </c>
      <c r="O31" s="207" t="s">
        <v>80</v>
      </c>
      <c r="P31" s="198"/>
      <c r="Q31" s="280" t="s">
        <v>80</v>
      </c>
      <c r="R31" s="205" t="s">
        <v>80</v>
      </c>
      <c r="S31" s="206" t="s">
        <v>80</v>
      </c>
      <c r="T31" s="109"/>
      <c r="U31" s="200"/>
      <c r="V31" s="201"/>
      <c r="W31" s="275"/>
      <c r="X31" s="109"/>
    </row>
    <row r="32" spans="2:24" ht="44.25" customHeight="1" x14ac:dyDescent="0.25">
      <c r="B32" s="27"/>
      <c r="C32" s="439" t="s">
        <v>334</v>
      </c>
      <c r="D32" s="471"/>
      <c r="E32" s="101" t="s">
        <v>78</v>
      </c>
      <c r="F32" s="102" t="s">
        <v>88</v>
      </c>
      <c r="G32" s="180">
        <v>1</v>
      </c>
      <c r="H32" s="101" t="s">
        <v>39</v>
      </c>
      <c r="I32" s="204"/>
      <c r="J32" s="205"/>
      <c r="K32" s="279"/>
      <c r="L32" s="198"/>
      <c r="M32" s="280"/>
      <c r="N32" s="205"/>
      <c r="O32" s="207" t="s">
        <v>80</v>
      </c>
      <c r="P32" s="198"/>
      <c r="Q32" s="204" t="s">
        <v>80</v>
      </c>
      <c r="R32" s="204"/>
      <c r="S32" s="207"/>
      <c r="T32" s="198">
        <v>1</v>
      </c>
      <c r="U32" s="204"/>
      <c r="V32" s="204"/>
      <c r="W32" s="207"/>
      <c r="X32" s="198"/>
    </row>
    <row r="33" spans="2:24" ht="52.5" customHeight="1" x14ac:dyDescent="0.25">
      <c r="B33" s="27"/>
      <c r="C33" s="439" t="s">
        <v>335</v>
      </c>
      <c r="D33" s="471"/>
      <c r="E33" s="101" t="s">
        <v>78</v>
      </c>
      <c r="F33" s="102" t="s">
        <v>88</v>
      </c>
      <c r="G33" s="180">
        <v>1</v>
      </c>
      <c r="H33" s="101" t="s">
        <v>39</v>
      </c>
      <c r="I33" s="204"/>
      <c r="J33" s="205"/>
      <c r="K33" s="279"/>
      <c r="L33" s="198"/>
      <c r="M33" s="280"/>
      <c r="N33" s="205"/>
      <c r="O33" s="207"/>
      <c r="P33" s="198"/>
      <c r="Q33" s="204" t="s">
        <v>80</v>
      </c>
      <c r="R33" s="204"/>
      <c r="S33" s="207"/>
      <c r="T33" s="198">
        <v>1</v>
      </c>
      <c r="U33" s="204"/>
      <c r="V33" s="204"/>
      <c r="W33" s="207"/>
      <c r="X33" s="198"/>
    </row>
    <row r="34" spans="2:24" ht="69" customHeight="1" x14ac:dyDescent="0.25">
      <c r="B34" s="27"/>
      <c r="C34" s="439" t="s">
        <v>336</v>
      </c>
      <c r="D34" s="471"/>
      <c r="E34" s="101" t="s">
        <v>78</v>
      </c>
      <c r="F34" s="102" t="s">
        <v>88</v>
      </c>
      <c r="G34" s="180">
        <v>1</v>
      </c>
      <c r="H34" s="101" t="s">
        <v>39</v>
      </c>
      <c r="I34" s="204"/>
      <c r="J34" s="205"/>
      <c r="K34" s="279"/>
      <c r="L34" s="198"/>
      <c r="M34" s="280"/>
      <c r="N34" s="205"/>
      <c r="O34" s="207"/>
      <c r="P34" s="198"/>
      <c r="Q34" s="204"/>
      <c r="R34" s="204"/>
      <c r="S34" s="207"/>
      <c r="T34" s="198"/>
      <c r="U34" s="204"/>
      <c r="V34" s="204" t="s">
        <v>80</v>
      </c>
      <c r="W34" s="207" t="s">
        <v>80</v>
      </c>
      <c r="X34" s="198">
        <v>1</v>
      </c>
    </row>
    <row r="35" spans="2:24" ht="69.75" customHeight="1" x14ac:dyDescent="0.25">
      <c r="B35" s="27"/>
      <c r="C35" s="439" t="s">
        <v>337</v>
      </c>
      <c r="D35" s="471"/>
      <c r="E35" s="270" t="s">
        <v>58</v>
      </c>
      <c r="F35" s="180" t="s">
        <v>12</v>
      </c>
      <c r="G35" s="180">
        <v>12</v>
      </c>
      <c r="H35" s="101" t="s">
        <v>39</v>
      </c>
      <c r="I35" s="204" t="s">
        <v>80</v>
      </c>
      <c r="J35" s="205" t="s">
        <v>80</v>
      </c>
      <c r="K35" s="279" t="s">
        <v>80</v>
      </c>
      <c r="L35" s="198">
        <v>3</v>
      </c>
      <c r="M35" s="280" t="s">
        <v>80</v>
      </c>
      <c r="N35" s="205" t="s">
        <v>80</v>
      </c>
      <c r="O35" s="207" t="s">
        <v>80</v>
      </c>
      <c r="P35" s="198">
        <v>3</v>
      </c>
      <c r="Q35" s="204" t="s">
        <v>80</v>
      </c>
      <c r="R35" s="204" t="s">
        <v>80</v>
      </c>
      <c r="S35" s="207" t="s">
        <v>80</v>
      </c>
      <c r="T35" s="198">
        <v>3</v>
      </c>
      <c r="U35" s="204" t="s">
        <v>80</v>
      </c>
      <c r="V35" s="204" t="s">
        <v>80</v>
      </c>
      <c r="W35" s="207" t="s">
        <v>80</v>
      </c>
      <c r="X35" s="198">
        <v>3</v>
      </c>
    </row>
    <row r="36" spans="2:24" ht="83.25" customHeight="1" x14ac:dyDescent="0.25">
      <c r="B36" s="27"/>
      <c r="C36" s="439" t="s">
        <v>462</v>
      </c>
      <c r="D36" s="471"/>
      <c r="E36" s="270" t="s">
        <v>58</v>
      </c>
      <c r="F36" s="180" t="s">
        <v>12</v>
      </c>
      <c r="G36" s="180">
        <v>12</v>
      </c>
      <c r="H36" s="101" t="s">
        <v>39</v>
      </c>
      <c r="I36" s="204" t="s">
        <v>80</v>
      </c>
      <c r="J36" s="205" t="s">
        <v>80</v>
      </c>
      <c r="K36" s="279" t="s">
        <v>80</v>
      </c>
      <c r="L36" s="198">
        <v>3</v>
      </c>
      <c r="M36" s="280" t="s">
        <v>80</v>
      </c>
      <c r="N36" s="205" t="s">
        <v>80</v>
      </c>
      <c r="O36" s="207" t="s">
        <v>80</v>
      </c>
      <c r="P36" s="198">
        <v>3</v>
      </c>
      <c r="Q36" s="204" t="s">
        <v>80</v>
      </c>
      <c r="R36" s="204" t="s">
        <v>80</v>
      </c>
      <c r="S36" s="207" t="s">
        <v>80</v>
      </c>
      <c r="T36" s="198">
        <v>3</v>
      </c>
      <c r="U36" s="204" t="s">
        <v>80</v>
      </c>
      <c r="V36" s="204" t="s">
        <v>80</v>
      </c>
      <c r="W36" s="207" t="s">
        <v>80</v>
      </c>
      <c r="X36" s="198">
        <v>3</v>
      </c>
    </row>
    <row r="37" spans="2:24" ht="69.75" customHeight="1" x14ac:dyDescent="0.25">
      <c r="B37" s="27"/>
      <c r="C37" s="439" t="s">
        <v>369</v>
      </c>
      <c r="D37" s="471"/>
      <c r="E37" s="270" t="s">
        <v>58</v>
      </c>
      <c r="F37" s="180" t="s">
        <v>12</v>
      </c>
      <c r="G37" s="180">
        <v>12</v>
      </c>
      <c r="H37" s="101" t="s">
        <v>39</v>
      </c>
      <c r="I37" s="204" t="s">
        <v>80</v>
      </c>
      <c r="J37" s="205" t="s">
        <v>80</v>
      </c>
      <c r="K37" s="279" t="s">
        <v>80</v>
      </c>
      <c r="L37" s="198">
        <v>3</v>
      </c>
      <c r="M37" s="280" t="s">
        <v>80</v>
      </c>
      <c r="N37" s="205" t="s">
        <v>80</v>
      </c>
      <c r="O37" s="207" t="s">
        <v>80</v>
      </c>
      <c r="P37" s="198">
        <v>3</v>
      </c>
      <c r="Q37" s="204" t="s">
        <v>80</v>
      </c>
      <c r="R37" s="204" t="s">
        <v>80</v>
      </c>
      <c r="S37" s="207" t="s">
        <v>80</v>
      </c>
      <c r="T37" s="198">
        <v>3</v>
      </c>
      <c r="U37" s="204" t="s">
        <v>80</v>
      </c>
      <c r="V37" s="204" t="s">
        <v>80</v>
      </c>
      <c r="W37" s="207" t="s">
        <v>80</v>
      </c>
      <c r="X37" s="198">
        <v>3</v>
      </c>
    </row>
    <row r="38" spans="2:24" ht="85.5" customHeight="1" x14ac:dyDescent="0.25">
      <c r="B38" s="27"/>
      <c r="C38" s="439" t="s">
        <v>370</v>
      </c>
      <c r="D38" s="471"/>
      <c r="E38" s="270" t="s">
        <v>58</v>
      </c>
      <c r="F38" s="180" t="s">
        <v>12</v>
      </c>
      <c r="G38" s="180">
        <v>12</v>
      </c>
      <c r="H38" s="101" t="s">
        <v>39</v>
      </c>
      <c r="I38" s="204" t="s">
        <v>80</v>
      </c>
      <c r="J38" s="205" t="s">
        <v>80</v>
      </c>
      <c r="K38" s="279" t="s">
        <v>80</v>
      </c>
      <c r="L38" s="198">
        <v>3</v>
      </c>
      <c r="M38" s="280" t="s">
        <v>80</v>
      </c>
      <c r="N38" s="205" t="s">
        <v>80</v>
      </c>
      <c r="O38" s="207" t="s">
        <v>80</v>
      </c>
      <c r="P38" s="198">
        <v>3</v>
      </c>
      <c r="Q38" s="204" t="s">
        <v>80</v>
      </c>
      <c r="R38" s="204" t="s">
        <v>80</v>
      </c>
      <c r="S38" s="207" t="s">
        <v>80</v>
      </c>
      <c r="T38" s="198">
        <v>3</v>
      </c>
      <c r="U38" s="204" t="s">
        <v>80</v>
      </c>
      <c r="V38" s="204" t="s">
        <v>80</v>
      </c>
      <c r="W38" s="207" t="s">
        <v>80</v>
      </c>
      <c r="X38" s="198">
        <v>3</v>
      </c>
    </row>
    <row r="39" spans="2:24" s="6" customFormat="1" ht="94.5" customHeight="1" x14ac:dyDescent="0.2">
      <c r="B39" s="36"/>
      <c r="C39" s="439" t="s">
        <v>371</v>
      </c>
      <c r="D39" s="636">
        <v>2050000</v>
      </c>
      <c r="E39" s="270" t="s">
        <v>170</v>
      </c>
      <c r="F39" s="180" t="s">
        <v>12</v>
      </c>
      <c r="G39" s="180" t="s">
        <v>86</v>
      </c>
      <c r="H39" s="180" t="s">
        <v>40</v>
      </c>
      <c r="I39" s="204" t="s">
        <v>80</v>
      </c>
      <c r="J39" s="205" t="s">
        <v>80</v>
      </c>
      <c r="K39" s="279" t="s">
        <v>80</v>
      </c>
      <c r="L39" s="198"/>
      <c r="M39" s="280" t="s">
        <v>80</v>
      </c>
      <c r="N39" s="205" t="s">
        <v>80</v>
      </c>
      <c r="O39" s="279" t="s">
        <v>80</v>
      </c>
      <c r="P39" s="198"/>
      <c r="Q39" s="280" t="s">
        <v>80</v>
      </c>
      <c r="R39" s="205" t="s">
        <v>80</v>
      </c>
      <c r="S39" s="206" t="s">
        <v>80</v>
      </c>
      <c r="T39" s="198"/>
      <c r="U39" s="204" t="s">
        <v>80</v>
      </c>
      <c r="V39" s="205" t="s">
        <v>80</v>
      </c>
      <c r="W39" s="279" t="s">
        <v>80</v>
      </c>
      <c r="X39" s="198"/>
    </row>
    <row r="40" spans="2:24" ht="36" customHeight="1" x14ac:dyDescent="0.2">
      <c r="B40" s="27"/>
      <c r="C40" s="433" t="s">
        <v>338</v>
      </c>
      <c r="D40" s="459"/>
      <c r="E40" s="101" t="s">
        <v>78</v>
      </c>
      <c r="F40" s="102" t="s">
        <v>88</v>
      </c>
      <c r="G40" s="102" t="s">
        <v>86</v>
      </c>
      <c r="H40" s="101" t="s">
        <v>39</v>
      </c>
      <c r="I40" s="200"/>
      <c r="J40" s="201"/>
      <c r="K40" s="275"/>
      <c r="L40" s="109"/>
      <c r="M40" s="276" t="s">
        <v>80</v>
      </c>
      <c r="N40" s="243" t="s">
        <v>80</v>
      </c>
      <c r="O40" s="245" t="s">
        <v>80</v>
      </c>
      <c r="P40" s="109"/>
      <c r="Q40" s="201" t="s">
        <v>80</v>
      </c>
      <c r="R40" s="208" t="s">
        <v>80</v>
      </c>
      <c r="S40" s="153" t="s">
        <v>80</v>
      </c>
      <c r="T40" s="109"/>
      <c r="U40" s="200"/>
      <c r="V40" s="208"/>
      <c r="W40" s="153"/>
      <c r="X40" s="198"/>
    </row>
    <row r="41" spans="2:24" ht="39.75" customHeight="1" x14ac:dyDescent="0.2">
      <c r="B41" s="126"/>
      <c r="C41" s="433" t="s">
        <v>339</v>
      </c>
      <c r="D41" s="627">
        <v>1050000</v>
      </c>
      <c r="E41" s="101" t="s">
        <v>78</v>
      </c>
      <c r="F41" s="102" t="s">
        <v>88</v>
      </c>
      <c r="G41" s="102" t="s">
        <v>86</v>
      </c>
      <c r="H41" s="101" t="s">
        <v>39</v>
      </c>
      <c r="I41" s="200" t="s">
        <v>80</v>
      </c>
      <c r="J41" s="201" t="s">
        <v>80</v>
      </c>
      <c r="K41" s="275" t="s">
        <v>80</v>
      </c>
      <c r="L41" s="109"/>
      <c r="M41" s="208"/>
      <c r="N41" s="201"/>
      <c r="O41" s="208"/>
      <c r="P41" s="109"/>
      <c r="Q41" s="201" t="s">
        <v>80</v>
      </c>
      <c r="R41" s="208" t="s">
        <v>80</v>
      </c>
      <c r="S41" s="153" t="s">
        <v>80</v>
      </c>
      <c r="T41" s="109"/>
      <c r="U41" s="200"/>
      <c r="V41" s="208"/>
      <c r="W41" s="153"/>
      <c r="X41" s="198"/>
    </row>
    <row r="42" spans="2:24" ht="35.25" customHeight="1" x14ac:dyDescent="0.2">
      <c r="B42" s="126"/>
      <c r="C42" s="433" t="s">
        <v>340</v>
      </c>
      <c r="D42" s="627">
        <v>1500000</v>
      </c>
      <c r="E42" s="101" t="s">
        <v>78</v>
      </c>
      <c r="F42" s="102" t="s">
        <v>88</v>
      </c>
      <c r="G42" s="102" t="s">
        <v>86</v>
      </c>
      <c r="H42" s="101" t="s">
        <v>39</v>
      </c>
      <c r="I42" s="201"/>
      <c r="J42" s="208"/>
      <c r="K42" s="153" t="s">
        <v>80</v>
      </c>
      <c r="L42" s="109"/>
      <c r="M42" s="208" t="s">
        <v>80</v>
      </c>
      <c r="N42" s="201" t="s">
        <v>80</v>
      </c>
      <c r="O42" s="208" t="s">
        <v>80</v>
      </c>
      <c r="P42" s="109"/>
      <c r="Q42" s="201"/>
      <c r="R42" s="208"/>
      <c r="S42" s="153"/>
      <c r="T42" s="109"/>
      <c r="U42" s="200" t="s">
        <v>80</v>
      </c>
      <c r="V42" s="208" t="s">
        <v>80</v>
      </c>
      <c r="W42" s="153" t="s">
        <v>80</v>
      </c>
      <c r="X42" s="198"/>
    </row>
    <row r="43" spans="2:24" ht="54.75" customHeight="1" x14ac:dyDescent="0.25">
      <c r="B43" s="27"/>
      <c r="C43" s="433" t="s">
        <v>341</v>
      </c>
      <c r="D43" s="472"/>
      <c r="E43" s="101" t="s">
        <v>58</v>
      </c>
      <c r="F43" s="269" t="s">
        <v>93</v>
      </c>
      <c r="G43" s="102" t="s">
        <v>86</v>
      </c>
      <c r="H43" s="101" t="s">
        <v>39</v>
      </c>
      <c r="I43" s="114"/>
      <c r="J43" s="123"/>
      <c r="K43" s="148"/>
      <c r="L43" s="125"/>
      <c r="M43" s="200" t="s">
        <v>80</v>
      </c>
      <c r="N43" s="201" t="s">
        <v>80</v>
      </c>
      <c r="O43" s="153" t="s">
        <v>80</v>
      </c>
      <c r="P43" s="322"/>
      <c r="Q43" s="200" t="s">
        <v>80</v>
      </c>
      <c r="R43" s="200" t="s">
        <v>80</v>
      </c>
      <c r="S43" s="203" t="s">
        <v>80</v>
      </c>
      <c r="T43" s="309"/>
      <c r="U43" s="276" t="s">
        <v>80</v>
      </c>
      <c r="V43" s="276" t="s">
        <v>80</v>
      </c>
      <c r="W43" s="278" t="s">
        <v>80</v>
      </c>
      <c r="X43" s="310"/>
    </row>
    <row r="44" spans="2:24" ht="41.25" customHeight="1" x14ac:dyDescent="0.25">
      <c r="B44" s="27"/>
      <c r="C44" s="439" t="s">
        <v>342</v>
      </c>
      <c r="D44" s="473"/>
      <c r="E44" s="101" t="s">
        <v>58</v>
      </c>
      <c r="F44" s="269" t="s">
        <v>93</v>
      </c>
      <c r="G44" s="102">
        <v>2</v>
      </c>
      <c r="H44" s="101" t="s">
        <v>39</v>
      </c>
      <c r="I44" s="185"/>
      <c r="J44" s="194"/>
      <c r="K44" s="111"/>
      <c r="L44" s="112"/>
      <c r="M44" s="204" t="s">
        <v>80</v>
      </c>
      <c r="N44" s="205" t="s">
        <v>80</v>
      </c>
      <c r="O44" s="207" t="s">
        <v>80</v>
      </c>
      <c r="P44" s="421"/>
      <c r="Q44" s="204" t="s">
        <v>80</v>
      </c>
      <c r="R44" s="204" t="s">
        <v>80</v>
      </c>
      <c r="S44" s="207" t="s">
        <v>80</v>
      </c>
      <c r="T44" s="422">
        <v>2</v>
      </c>
      <c r="U44" s="336"/>
      <c r="V44" s="336"/>
      <c r="W44" s="423"/>
      <c r="X44" s="424"/>
    </row>
    <row r="45" spans="2:24" ht="75.75" customHeight="1" x14ac:dyDescent="0.25">
      <c r="B45" s="27"/>
      <c r="C45" s="439" t="s">
        <v>343</v>
      </c>
      <c r="D45" s="471"/>
      <c r="E45" s="101"/>
      <c r="F45" s="102" t="s">
        <v>88</v>
      </c>
      <c r="G45" s="180">
        <v>3</v>
      </c>
      <c r="H45" s="101" t="s">
        <v>39</v>
      </c>
      <c r="I45" s="323"/>
      <c r="J45" s="205"/>
      <c r="K45" s="279" t="s">
        <v>80</v>
      </c>
      <c r="L45" s="198"/>
      <c r="M45" s="280" t="s">
        <v>80</v>
      </c>
      <c r="N45" s="205" t="s">
        <v>80</v>
      </c>
      <c r="O45" s="207" t="s">
        <v>80</v>
      </c>
      <c r="P45" s="198">
        <v>2</v>
      </c>
      <c r="Q45" s="204" t="s">
        <v>80</v>
      </c>
      <c r="R45" s="204" t="s">
        <v>80</v>
      </c>
      <c r="S45" s="207" t="s">
        <v>80</v>
      </c>
      <c r="T45" s="198">
        <v>1</v>
      </c>
      <c r="U45" s="193"/>
      <c r="V45" s="193"/>
      <c r="W45" s="197"/>
      <c r="X45" s="149"/>
    </row>
    <row r="46" spans="2:24" ht="54" customHeight="1" x14ac:dyDescent="0.25">
      <c r="B46" s="27"/>
      <c r="C46" s="439" t="s">
        <v>344</v>
      </c>
      <c r="D46" s="471"/>
      <c r="E46" s="101"/>
      <c r="F46" s="102" t="s">
        <v>88</v>
      </c>
      <c r="G46" s="180">
        <v>5</v>
      </c>
      <c r="H46" s="101" t="s">
        <v>39</v>
      </c>
      <c r="I46" s="323"/>
      <c r="J46" s="206" t="s">
        <v>80</v>
      </c>
      <c r="K46" s="207" t="s">
        <v>80</v>
      </c>
      <c r="L46" s="198"/>
      <c r="M46" s="204" t="s">
        <v>80</v>
      </c>
      <c r="N46" s="206" t="s">
        <v>80</v>
      </c>
      <c r="O46" s="207" t="s">
        <v>80</v>
      </c>
      <c r="P46" s="198">
        <v>2</v>
      </c>
      <c r="Q46" s="204" t="s">
        <v>80</v>
      </c>
      <c r="R46" s="207" t="s">
        <v>80</v>
      </c>
      <c r="S46" s="207" t="s">
        <v>80</v>
      </c>
      <c r="T46" s="333">
        <v>3</v>
      </c>
      <c r="U46" s="193"/>
      <c r="V46" s="197"/>
      <c r="W46" s="197"/>
      <c r="X46" s="149"/>
    </row>
    <row r="47" spans="2:24" ht="71.25" customHeight="1" x14ac:dyDescent="0.2">
      <c r="B47" s="27"/>
      <c r="C47" s="431" t="s">
        <v>345</v>
      </c>
      <c r="D47" s="637">
        <v>20000000</v>
      </c>
      <c r="E47" s="101" t="s">
        <v>78</v>
      </c>
      <c r="F47" s="458" t="s">
        <v>88</v>
      </c>
      <c r="G47" s="317"/>
      <c r="H47" s="101" t="s">
        <v>39</v>
      </c>
      <c r="I47" s="282" t="s">
        <v>80</v>
      </c>
      <c r="J47" s="283" t="s">
        <v>80</v>
      </c>
      <c r="K47" s="332" t="s">
        <v>80</v>
      </c>
      <c r="L47" s="25"/>
      <c r="M47" s="282" t="s">
        <v>80</v>
      </c>
      <c r="N47" s="283" t="s">
        <v>80</v>
      </c>
      <c r="O47" s="332" t="s">
        <v>80</v>
      </c>
      <c r="P47" s="25"/>
      <c r="Q47" s="282" t="s">
        <v>80</v>
      </c>
      <c r="R47" s="283" t="s">
        <v>80</v>
      </c>
      <c r="S47" s="332" t="s">
        <v>80</v>
      </c>
      <c r="T47" s="281"/>
      <c r="U47" s="29"/>
      <c r="V47" s="316"/>
      <c r="W47" s="315"/>
      <c r="X47" s="314"/>
    </row>
    <row r="48" spans="2:24" ht="36" customHeight="1" x14ac:dyDescent="0.25">
      <c r="B48" s="107"/>
      <c r="C48" s="99" t="s">
        <v>124</v>
      </c>
      <c r="D48" s="239"/>
      <c r="E48" s="101"/>
      <c r="F48" s="269"/>
      <c r="G48" s="474"/>
      <c r="H48" s="670" t="s">
        <v>41</v>
      </c>
      <c r="I48" s="114"/>
      <c r="J48" s="115"/>
      <c r="K48" s="116"/>
      <c r="L48" s="117"/>
      <c r="M48" s="114"/>
      <c r="N48" s="115"/>
      <c r="O48" s="199"/>
      <c r="P48" s="117"/>
      <c r="Q48" s="114"/>
      <c r="R48" s="114"/>
      <c r="S48" s="199"/>
      <c r="T48" s="117"/>
      <c r="U48" s="114"/>
      <c r="V48" s="114"/>
      <c r="W48" s="199"/>
      <c r="X48" s="117"/>
    </row>
    <row r="49" spans="2:53" ht="43.5" customHeight="1" x14ac:dyDescent="0.2">
      <c r="B49" s="7"/>
      <c r="C49" s="228" t="s">
        <v>204</v>
      </c>
      <c r="D49" s="632">
        <v>900000</v>
      </c>
      <c r="E49" s="101" t="s">
        <v>42</v>
      </c>
      <c r="F49" s="317" t="s">
        <v>89</v>
      </c>
      <c r="G49" s="317">
        <v>1</v>
      </c>
      <c r="H49" s="101" t="s">
        <v>243</v>
      </c>
      <c r="I49" s="200"/>
      <c r="J49" s="201"/>
      <c r="K49" s="202"/>
      <c r="L49" s="109"/>
      <c r="M49" s="200"/>
      <c r="N49" s="201"/>
      <c r="O49" s="202"/>
      <c r="P49" s="109"/>
      <c r="Q49" s="200"/>
      <c r="R49" s="201"/>
      <c r="S49" s="202"/>
      <c r="T49" s="109"/>
      <c r="U49" s="200" t="s">
        <v>80</v>
      </c>
      <c r="V49" s="201" t="s">
        <v>80</v>
      </c>
      <c r="W49" s="202" t="s">
        <v>80</v>
      </c>
      <c r="X49" s="109">
        <v>1</v>
      </c>
    </row>
    <row r="50" spans="2:53" ht="66.75" customHeight="1" x14ac:dyDescent="0.2">
      <c r="B50" s="31"/>
      <c r="C50" s="228" t="s">
        <v>382</v>
      </c>
      <c r="D50" s="475"/>
      <c r="E50" s="101" t="s">
        <v>320</v>
      </c>
      <c r="F50" s="317" t="s">
        <v>89</v>
      </c>
      <c r="G50" s="317">
        <v>1</v>
      </c>
      <c r="H50" s="102" t="s">
        <v>41</v>
      </c>
      <c r="I50" s="200" t="s">
        <v>80</v>
      </c>
      <c r="J50" s="201" t="s">
        <v>80</v>
      </c>
      <c r="K50" s="202"/>
      <c r="L50" s="109">
        <v>1</v>
      </c>
      <c r="M50" s="200"/>
      <c r="N50" s="201"/>
      <c r="O50" s="202"/>
      <c r="P50" s="109"/>
      <c r="Q50" s="200"/>
      <c r="R50" s="201"/>
      <c r="S50" s="202"/>
      <c r="T50" s="109"/>
      <c r="U50" s="200"/>
      <c r="V50" s="201"/>
      <c r="W50" s="202"/>
      <c r="X50" s="109"/>
    </row>
    <row r="51" spans="2:53" ht="58.5" customHeight="1" x14ac:dyDescent="0.2">
      <c r="B51" s="31"/>
      <c r="C51" s="228" t="s">
        <v>383</v>
      </c>
      <c r="D51" s="476"/>
      <c r="E51" s="101" t="s">
        <v>244</v>
      </c>
      <c r="F51" s="458" t="s">
        <v>89</v>
      </c>
      <c r="G51" s="102">
        <v>1</v>
      </c>
      <c r="H51" s="102" t="s">
        <v>41</v>
      </c>
      <c r="I51" s="200"/>
      <c r="J51" s="201"/>
      <c r="K51" s="202"/>
      <c r="L51" s="109"/>
      <c r="M51" s="200"/>
      <c r="N51" s="201"/>
      <c r="O51" s="202"/>
      <c r="P51" s="109"/>
      <c r="Q51" s="200" t="s">
        <v>80</v>
      </c>
      <c r="R51" s="201" t="s">
        <v>80</v>
      </c>
      <c r="S51" s="202" t="s">
        <v>80</v>
      </c>
      <c r="T51" s="109">
        <v>1</v>
      </c>
      <c r="U51" s="200"/>
      <c r="V51" s="201"/>
      <c r="W51" s="202"/>
      <c r="X51" s="109"/>
    </row>
    <row r="52" spans="2:53" s="303" customFormat="1" ht="69" customHeight="1" x14ac:dyDescent="0.2">
      <c r="B52" s="122"/>
      <c r="C52" s="228" t="s">
        <v>429</v>
      </c>
      <c r="D52" s="477"/>
      <c r="E52" s="101" t="s">
        <v>162</v>
      </c>
      <c r="F52" s="458" t="s">
        <v>89</v>
      </c>
      <c r="G52" s="102">
        <v>1</v>
      </c>
      <c r="H52" s="102" t="s">
        <v>41</v>
      </c>
      <c r="I52" s="200"/>
      <c r="J52" s="201"/>
      <c r="K52" s="202"/>
      <c r="L52" s="109"/>
      <c r="M52" s="204"/>
      <c r="N52" s="205"/>
      <c r="O52" s="207"/>
      <c r="P52" s="198"/>
      <c r="Q52" s="204"/>
      <c r="R52" s="205"/>
      <c r="S52" s="206"/>
      <c r="T52" s="198"/>
      <c r="U52" s="204" t="s">
        <v>80</v>
      </c>
      <c r="V52" s="205" t="s">
        <v>80</v>
      </c>
      <c r="W52" s="206" t="s">
        <v>287</v>
      </c>
      <c r="X52" s="198">
        <v>1</v>
      </c>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row>
    <row r="53" spans="2:53" s="303" customFormat="1" ht="66" customHeight="1" x14ac:dyDescent="0.2">
      <c r="B53" s="122"/>
      <c r="C53" s="448" t="s">
        <v>384</v>
      </c>
      <c r="D53" s="477"/>
      <c r="E53" s="101" t="s">
        <v>244</v>
      </c>
      <c r="F53" s="458" t="s">
        <v>89</v>
      </c>
      <c r="G53" s="102" t="s">
        <v>86</v>
      </c>
      <c r="H53" s="102" t="s">
        <v>41</v>
      </c>
      <c r="I53" s="200"/>
      <c r="J53" s="201"/>
      <c r="K53" s="202"/>
      <c r="L53" s="109"/>
      <c r="M53" s="204"/>
      <c r="N53" s="205"/>
      <c r="O53" s="207"/>
      <c r="P53" s="198"/>
      <c r="Q53" s="204"/>
      <c r="R53" s="204"/>
      <c r="S53" s="207"/>
      <c r="T53" s="198"/>
      <c r="U53" s="204" t="s">
        <v>80</v>
      </c>
      <c r="V53" s="204" t="s">
        <v>80</v>
      </c>
      <c r="W53" s="207" t="s">
        <v>80</v>
      </c>
      <c r="X53" s="198">
        <v>1</v>
      </c>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row>
    <row r="54" spans="2:53" s="303" customFormat="1" ht="98.25" customHeight="1" x14ac:dyDescent="0.2">
      <c r="B54" s="122"/>
      <c r="C54" s="448" t="s">
        <v>463</v>
      </c>
      <c r="D54" s="477"/>
      <c r="E54" s="101" t="s">
        <v>244</v>
      </c>
      <c r="F54" s="458" t="s">
        <v>89</v>
      </c>
      <c r="G54" s="102"/>
      <c r="H54" s="102" t="s">
        <v>41</v>
      </c>
      <c r="I54" s="200" t="s">
        <v>80</v>
      </c>
      <c r="J54" s="201" t="s">
        <v>80</v>
      </c>
      <c r="K54" s="202" t="s">
        <v>80</v>
      </c>
      <c r="L54" s="109"/>
      <c r="M54" s="204" t="s">
        <v>80</v>
      </c>
      <c r="N54" s="205" t="s">
        <v>80</v>
      </c>
      <c r="O54" s="207" t="s">
        <v>80</v>
      </c>
      <c r="P54" s="198"/>
      <c r="Q54" s="204" t="s">
        <v>80</v>
      </c>
      <c r="R54" s="204" t="s">
        <v>80</v>
      </c>
      <c r="S54" s="207" t="s">
        <v>80</v>
      </c>
      <c r="T54" s="198"/>
      <c r="U54" s="204" t="s">
        <v>80</v>
      </c>
      <c r="V54" s="204" t="s">
        <v>80</v>
      </c>
      <c r="W54" s="207" t="s">
        <v>80</v>
      </c>
      <c r="X54" s="19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row>
    <row r="55" spans="2:53" s="303" customFormat="1" ht="68.25" customHeight="1" x14ac:dyDescent="0.2">
      <c r="B55" s="122"/>
      <c r="C55" s="448" t="s">
        <v>385</v>
      </c>
      <c r="D55" s="477"/>
      <c r="E55" s="101" t="s">
        <v>244</v>
      </c>
      <c r="F55" s="458" t="s">
        <v>89</v>
      </c>
      <c r="G55" s="102" t="s">
        <v>86</v>
      </c>
      <c r="H55" s="102" t="s">
        <v>41</v>
      </c>
      <c r="I55" s="200" t="s">
        <v>80</v>
      </c>
      <c r="J55" s="201" t="s">
        <v>80</v>
      </c>
      <c r="K55" s="202" t="s">
        <v>80</v>
      </c>
      <c r="L55" s="109"/>
      <c r="M55" s="204" t="s">
        <v>80</v>
      </c>
      <c r="N55" s="205" t="s">
        <v>80</v>
      </c>
      <c r="O55" s="207" t="s">
        <v>80</v>
      </c>
      <c r="P55" s="198"/>
      <c r="Q55" s="204" t="s">
        <v>80</v>
      </c>
      <c r="R55" s="204" t="s">
        <v>80</v>
      </c>
      <c r="S55" s="207" t="s">
        <v>80</v>
      </c>
      <c r="T55" s="198"/>
      <c r="U55" s="204" t="s">
        <v>80</v>
      </c>
      <c r="V55" s="204" t="s">
        <v>80</v>
      </c>
      <c r="W55" s="207" t="s">
        <v>80</v>
      </c>
      <c r="X55" s="19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row>
    <row r="56" spans="2:53" ht="100.5" customHeight="1" x14ac:dyDescent="0.2">
      <c r="B56" s="31"/>
      <c r="C56" s="448" t="s">
        <v>386</v>
      </c>
      <c r="D56" s="477"/>
      <c r="E56" s="101" t="s">
        <v>172</v>
      </c>
      <c r="F56" s="269" t="s">
        <v>93</v>
      </c>
      <c r="G56" s="102">
        <v>12</v>
      </c>
      <c r="H56" s="102" t="s">
        <v>41</v>
      </c>
      <c r="I56" s="276" t="s">
        <v>80</v>
      </c>
      <c r="J56" s="243" t="s">
        <v>80</v>
      </c>
      <c r="K56" s="277" t="s">
        <v>80</v>
      </c>
      <c r="L56" s="113">
        <v>3</v>
      </c>
      <c r="M56" s="276" t="s">
        <v>80</v>
      </c>
      <c r="N56" s="243" t="s">
        <v>80</v>
      </c>
      <c r="O56" s="245" t="s">
        <v>80</v>
      </c>
      <c r="P56" s="113">
        <v>3</v>
      </c>
      <c r="Q56" s="276" t="s">
        <v>80</v>
      </c>
      <c r="R56" s="276" t="s">
        <v>80</v>
      </c>
      <c r="S56" s="278" t="s">
        <v>80</v>
      </c>
      <c r="T56" s="113">
        <v>3</v>
      </c>
      <c r="U56" s="276" t="s">
        <v>80</v>
      </c>
      <c r="V56" s="276" t="s">
        <v>80</v>
      </c>
      <c r="W56" s="278" t="s">
        <v>80</v>
      </c>
      <c r="X56" s="113">
        <v>3</v>
      </c>
    </row>
    <row r="57" spans="2:53" ht="68.25" customHeight="1" x14ac:dyDescent="0.2">
      <c r="B57" s="31"/>
      <c r="C57" s="448" t="s">
        <v>321</v>
      </c>
      <c r="D57" s="477"/>
      <c r="E57" s="101" t="s">
        <v>172</v>
      </c>
      <c r="F57" s="269" t="s">
        <v>93</v>
      </c>
      <c r="G57" s="102">
        <v>12</v>
      </c>
      <c r="H57" s="102" t="s">
        <v>41</v>
      </c>
      <c r="I57" s="276" t="s">
        <v>80</v>
      </c>
      <c r="J57" s="243" t="s">
        <v>80</v>
      </c>
      <c r="K57" s="277" t="s">
        <v>80</v>
      </c>
      <c r="L57" s="113">
        <v>3</v>
      </c>
      <c r="M57" s="276" t="s">
        <v>80</v>
      </c>
      <c r="N57" s="243" t="s">
        <v>80</v>
      </c>
      <c r="O57" s="245" t="s">
        <v>80</v>
      </c>
      <c r="P57" s="113">
        <v>3</v>
      </c>
      <c r="Q57" s="276" t="s">
        <v>80</v>
      </c>
      <c r="R57" s="276" t="s">
        <v>80</v>
      </c>
      <c r="S57" s="278" t="s">
        <v>80</v>
      </c>
      <c r="T57" s="113">
        <v>3</v>
      </c>
      <c r="U57" s="276" t="s">
        <v>80</v>
      </c>
      <c r="V57" s="276" t="s">
        <v>80</v>
      </c>
      <c r="W57" s="278" t="s">
        <v>80</v>
      </c>
      <c r="X57" s="113">
        <v>3</v>
      </c>
    </row>
    <row r="58" spans="2:53" ht="86.25" customHeight="1" x14ac:dyDescent="0.2">
      <c r="B58" s="31"/>
      <c r="C58" s="448" t="s">
        <v>322</v>
      </c>
      <c r="D58" s="477"/>
      <c r="E58" s="101" t="s">
        <v>58</v>
      </c>
      <c r="F58" s="269" t="s">
        <v>93</v>
      </c>
      <c r="G58" s="102" t="s">
        <v>86</v>
      </c>
      <c r="H58" s="102" t="s">
        <v>41</v>
      </c>
      <c r="I58" s="276" t="s">
        <v>80</v>
      </c>
      <c r="J58" s="243" t="s">
        <v>80</v>
      </c>
      <c r="K58" s="277" t="s">
        <v>80</v>
      </c>
      <c r="L58" s="113"/>
      <c r="M58" s="276" t="s">
        <v>80</v>
      </c>
      <c r="N58" s="243" t="s">
        <v>80</v>
      </c>
      <c r="O58" s="245" t="s">
        <v>80</v>
      </c>
      <c r="P58" s="113"/>
      <c r="Q58" s="276" t="s">
        <v>80</v>
      </c>
      <c r="R58" s="276" t="s">
        <v>80</v>
      </c>
      <c r="S58" s="278" t="s">
        <v>80</v>
      </c>
      <c r="T58" s="113"/>
      <c r="U58" s="276" t="s">
        <v>80</v>
      </c>
      <c r="V58" s="276" t="s">
        <v>80</v>
      </c>
      <c r="W58" s="278" t="s">
        <v>80</v>
      </c>
      <c r="X58" s="113"/>
    </row>
    <row r="59" spans="2:53" ht="49.5" customHeight="1" x14ac:dyDescent="0.2">
      <c r="B59" s="31"/>
      <c r="C59" s="228" t="s">
        <v>323</v>
      </c>
      <c r="D59" s="462"/>
      <c r="E59" s="101" t="s">
        <v>58</v>
      </c>
      <c r="F59" s="102" t="s">
        <v>93</v>
      </c>
      <c r="G59" s="317">
        <v>3</v>
      </c>
      <c r="H59" s="101" t="s">
        <v>41</v>
      </c>
      <c r="I59" s="200"/>
      <c r="J59" s="201" t="s">
        <v>80</v>
      </c>
      <c r="K59" s="202" t="s">
        <v>80</v>
      </c>
      <c r="L59" s="109">
        <v>1</v>
      </c>
      <c r="M59" s="200" t="s">
        <v>80</v>
      </c>
      <c r="N59" s="201" t="s">
        <v>80</v>
      </c>
      <c r="O59" s="203" t="s">
        <v>80</v>
      </c>
      <c r="P59" s="109">
        <v>1</v>
      </c>
      <c r="Q59" s="200" t="s">
        <v>80</v>
      </c>
      <c r="R59" s="201" t="s">
        <v>80</v>
      </c>
      <c r="S59" s="202" t="s">
        <v>80</v>
      </c>
      <c r="T59" s="109">
        <v>1</v>
      </c>
      <c r="U59" s="200"/>
      <c r="V59" s="201"/>
      <c r="W59" s="202"/>
      <c r="X59" s="109"/>
    </row>
    <row r="60" spans="2:53" ht="90.75" customHeight="1" x14ac:dyDescent="0.2">
      <c r="B60" s="31"/>
      <c r="C60" s="228" t="s">
        <v>387</v>
      </c>
      <c r="D60" s="476"/>
      <c r="E60" s="101" t="s">
        <v>173</v>
      </c>
      <c r="F60" s="458" t="s">
        <v>12</v>
      </c>
      <c r="G60" s="317" t="s">
        <v>86</v>
      </c>
      <c r="H60" s="102" t="s">
        <v>41</v>
      </c>
      <c r="I60" s="200"/>
      <c r="J60" s="201" t="s">
        <v>80</v>
      </c>
      <c r="K60" s="275" t="s">
        <v>80</v>
      </c>
      <c r="L60" s="109"/>
      <c r="M60" s="208" t="s">
        <v>80</v>
      </c>
      <c r="N60" s="201" t="s">
        <v>80</v>
      </c>
      <c r="O60" s="275" t="s">
        <v>80</v>
      </c>
      <c r="P60" s="109"/>
      <c r="Q60" s="208" t="s">
        <v>80</v>
      </c>
      <c r="R60" s="201" t="s">
        <v>80</v>
      </c>
      <c r="S60" s="275" t="s">
        <v>80</v>
      </c>
      <c r="T60" s="109"/>
      <c r="U60" s="208" t="s">
        <v>80</v>
      </c>
      <c r="V60" s="201" t="s">
        <v>80</v>
      </c>
      <c r="W60" s="275" t="s">
        <v>80</v>
      </c>
      <c r="X60" s="109"/>
    </row>
    <row r="61" spans="2:53" s="6" customFormat="1" ht="77.25" customHeight="1" x14ac:dyDescent="0.2">
      <c r="B61" s="31"/>
      <c r="C61" s="436" t="s">
        <v>324</v>
      </c>
      <c r="D61" s="638">
        <v>2500000</v>
      </c>
      <c r="E61" s="241" t="s">
        <v>45</v>
      </c>
      <c r="F61" s="460" t="s">
        <v>89</v>
      </c>
      <c r="G61" s="175" t="s">
        <v>86</v>
      </c>
      <c r="H61" s="175" t="s">
        <v>41</v>
      </c>
      <c r="I61" s="204"/>
      <c r="J61" s="205"/>
      <c r="K61" s="206"/>
      <c r="L61" s="198"/>
      <c r="M61" s="204" t="s">
        <v>80</v>
      </c>
      <c r="N61" s="205" t="s">
        <v>80</v>
      </c>
      <c r="O61" s="206" t="s">
        <v>80</v>
      </c>
      <c r="P61" s="198"/>
      <c r="Q61" s="204" t="s">
        <v>80</v>
      </c>
      <c r="R61" s="205" t="s">
        <v>80</v>
      </c>
      <c r="S61" s="206" t="s">
        <v>80</v>
      </c>
      <c r="T61" s="198"/>
      <c r="U61" s="204" t="s">
        <v>80</v>
      </c>
      <c r="V61" s="205" t="s">
        <v>80</v>
      </c>
      <c r="W61" s="206" t="s">
        <v>80</v>
      </c>
      <c r="X61" s="198"/>
    </row>
    <row r="62" spans="2:53" ht="99.75" customHeight="1" x14ac:dyDescent="0.2">
      <c r="B62" s="31"/>
      <c r="C62" s="436" t="s">
        <v>325</v>
      </c>
      <c r="D62" s="470"/>
      <c r="E62" s="241" t="s">
        <v>45</v>
      </c>
      <c r="F62" s="460" t="s">
        <v>89</v>
      </c>
      <c r="G62" s="175">
        <v>10</v>
      </c>
      <c r="H62" s="175" t="s">
        <v>41</v>
      </c>
      <c r="I62" s="204" t="s">
        <v>80</v>
      </c>
      <c r="J62" s="205" t="s">
        <v>80</v>
      </c>
      <c r="K62" s="206" t="s">
        <v>80</v>
      </c>
      <c r="L62" s="198">
        <v>2</v>
      </c>
      <c r="M62" s="204" t="s">
        <v>80</v>
      </c>
      <c r="N62" s="205" t="s">
        <v>80</v>
      </c>
      <c r="O62" s="206" t="s">
        <v>80</v>
      </c>
      <c r="P62" s="198">
        <v>3</v>
      </c>
      <c r="Q62" s="204" t="s">
        <v>80</v>
      </c>
      <c r="R62" s="205" t="s">
        <v>80</v>
      </c>
      <c r="S62" s="206" t="s">
        <v>80</v>
      </c>
      <c r="T62" s="198">
        <v>3</v>
      </c>
      <c r="U62" s="204" t="s">
        <v>80</v>
      </c>
      <c r="V62" s="205" t="s">
        <v>80</v>
      </c>
      <c r="W62" s="206" t="s">
        <v>80</v>
      </c>
      <c r="X62" s="198">
        <v>2</v>
      </c>
    </row>
    <row r="63" spans="2:53" ht="52.5" customHeight="1" x14ac:dyDescent="0.2">
      <c r="B63" s="31"/>
      <c r="C63" s="436" t="s">
        <v>326</v>
      </c>
      <c r="D63" s="470"/>
      <c r="E63" s="241" t="s">
        <v>174</v>
      </c>
      <c r="F63" s="460" t="s">
        <v>89</v>
      </c>
      <c r="G63" s="175" t="s">
        <v>86</v>
      </c>
      <c r="H63" s="241" t="s">
        <v>128</v>
      </c>
      <c r="I63" s="204"/>
      <c r="J63" s="205" t="s">
        <v>80</v>
      </c>
      <c r="K63" s="206" t="s">
        <v>80</v>
      </c>
      <c r="L63" s="198"/>
      <c r="M63" s="204" t="s">
        <v>80</v>
      </c>
      <c r="N63" s="205" t="s">
        <v>80</v>
      </c>
      <c r="O63" s="206" t="s">
        <v>80</v>
      </c>
      <c r="P63" s="198"/>
      <c r="Q63" s="204" t="s">
        <v>80</v>
      </c>
      <c r="R63" s="205" t="s">
        <v>80</v>
      </c>
      <c r="S63" s="206" t="s">
        <v>80</v>
      </c>
      <c r="T63" s="198"/>
      <c r="U63" s="204" t="s">
        <v>80</v>
      </c>
      <c r="V63" s="205" t="s">
        <v>80</v>
      </c>
      <c r="W63" s="206" t="s">
        <v>80</v>
      </c>
      <c r="X63" s="198"/>
    </row>
    <row r="64" spans="2:53" ht="75" customHeight="1" x14ac:dyDescent="0.2">
      <c r="B64" s="31"/>
      <c r="C64" s="448" t="s">
        <v>327</v>
      </c>
      <c r="D64" s="477"/>
      <c r="E64" s="101" t="s">
        <v>58</v>
      </c>
      <c r="F64" s="458" t="s">
        <v>12</v>
      </c>
      <c r="G64" s="317" t="s">
        <v>86</v>
      </c>
      <c r="H64" s="102" t="s">
        <v>41</v>
      </c>
      <c r="I64" s="200" t="s">
        <v>80</v>
      </c>
      <c r="J64" s="201" t="s">
        <v>80</v>
      </c>
      <c r="K64" s="275" t="s">
        <v>80</v>
      </c>
      <c r="L64" s="109"/>
      <c r="M64" s="208" t="s">
        <v>80</v>
      </c>
      <c r="N64" s="201" t="s">
        <v>80</v>
      </c>
      <c r="O64" s="275" t="s">
        <v>80</v>
      </c>
      <c r="P64" s="109"/>
      <c r="Q64" s="208" t="s">
        <v>80</v>
      </c>
      <c r="R64" s="201" t="s">
        <v>80</v>
      </c>
      <c r="S64" s="275" t="s">
        <v>80</v>
      </c>
      <c r="T64" s="109"/>
      <c r="U64" s="208" t="s">
        <v>80</v>
      </c>
      <c r="V64" s="201" t="s">
        <v>80</v>
      </c>
      <c r="W64" s="275" t="s">
        <v>80</v>
      </c>
      <c r="X64" s="109"/>
    </row>
    <row r="65" spans="2:24" ht="51.75" customHeight="1" x14ac:dyDescent="0.2">
      <c r="B65" s="31"/>
      <c r="C65" s="448" t="s">
        <v>545</v>
      </c>
      <c r="D65" s="477"/>
      <c r="E65" s="101" t="s">
        <v>58</v>
      </c>
      <c r="F65" s="458" t="s">
        <v>12</v>
      </c>
      <c r="G65" s="317" t="s">
        <v>86</v>
      </c>
      <c r="H65" s="175" t="s">
        <v>41</v>
      </c>
      <c r="I65" s="204"/>
      <c r="J65" s="205"/>
      <c r="K65" s="206"/>
      <c r="L65" s="198"/>
      <c r="M65" s="204" t="s">
        <v>80</v>
      </c>
      <c r="N65" s="205" t="s">
        <v>80</v>
      </c>
      <c r="O65" s="207" t="s">
        <v>80</v>
      </c>
      <c r="P65" s="198"/>
      <c r="Q65" s="208" t="s">
        <v>80</v>
      </c>
      <c r="R65" s="201" t="s">
        <v>80</v>
      </c>
      <c r="S65" s="275" t="s">
        <v>80</v>
      </c>
      <c r="T65" s="198"/>
      <c r="U65" s="204" t="s">
        <v>80</v>
      </c>
      <c r="V65" s="205" t="s">
        <v>80</v>
      </c>
      <c r="W65" s="206" t="s">
        <v>80</v>
      </c>
      <c r="X65" s="198"/>
    </row>
    <row r="66" spans="2:24" ht="48" customHeight="1" x14ac:dyDescent="0.2">
      <c r="B66" s="31"/>
      <c r="C66" s="448" t="s">
        <v>546</v>
      </c>
      <c r="D66" s="626">
        <v>3000000</v>
      </c>
      <c r="E66" s="101" t="s">
        <v>58</v>
      </c>
      <c r="F66" s="458" t="s">
        <v>12</v>
      </c>
      <c r="G66" s="317">
        <v>1</v>
      </c>
      <c r="H66" s="175" t="s">
        <v>317</v>
      </c>
      <c r="I66" s="200"/>
      <c r="J66" s="201"/>
      <c r="K66" s="275" t="s">
        <v>80</v>
      </c>
      <c r="L66" s="198"/>
      <c r="M66" s="208" t="s">
        <v>80</v>
      </c>
      <c r="N66" s="201" t="s">
        <v>80</v>
      </c>
      <c r="O66" s="275" t="s">
        <v>80</v>
      </c>
      <c r="P66" s="198">
        <v>1</v>
      </c>
      <c r="Q66" s="193"/>
      <c r="R66" s="194"/>
      <c r="S66" s="111"/>
      <c r="T66" s="112"/>
      <c r="U66" s="193"/>
      <c r="V66" s="194"/>
      <c r="W66" s="111"/>
      <c r="X66" s="112"/>
    </row>
    <row r="67" spans="2:24" ht="44.25" customHeight="1" x14ac:dyDescent="0.2">
      <c r="B67" s="31"/>
      <c r="C67" s="449" t="s">
        <v>547</v>
      </c>
      <c r="D67" s="626">
        <v>300000</v>
      </c>
      <c r="E67" s="101" t="s">
        <v>58</v>
      </c>
      <c r="F67" s="458" t="s">
        <v>12</v>
      </c>
      <c r="G67" s="317">
        <v>1</v>
      </c>
      <c r="H67" s="175" t="s">
        <v>41</v>
      </c>
      <c r="I67" s="204"/>
      <c r="J67" s="205"/>
      <c r="K67" s="206"/>
      <c r="L67" s="198"/>
      <c r="M67" s="204"/>
      <c r="N67" s="205"/>
      <c r="O67" s="207"/>
      <c r="P67" s="198"/>
      <c r="Q67" s="204" t="s">
        <v>80</v>
      </c>
      <c r="R67" s="205" t="s">
        <v>80</v>
      </c>
      <c r="S67" s="206" t="s">
        <v>80</v>
      </c>
      <c r="T67" s="198">
        <v>1</v>
      </c>
      <c r="U67" s="193"/>
      <c r="V67" s="194"/>
      <c r="W67" s="111"/>
      <c r="X67" s="112"/>
    </row>
    <row r="68" spans="2:24" ht="108.75" customHeight="1" x14ac:dyDescent="0.2">
      <c r="B68" s="31"/>
      <c r="C68" s="448" t="s">
        <v>548</v>
      </c>
      <c r="D68" s="478"/>
      <c r="E68" s="101" t="s">
        <v>58</v>
      </c>
      <c r="F68" s="458" t="s">
        <v>12</v>
      </c>
      <c r="G68" s="461">
        <v>5</v>
      </c>
      <c r="H68" s="175" t="s">
        <v>41</v>
      </c>
      <c r="I68" s="204"/>
      <c r="J68" s="205" t="s">
        <v>80</v>
      </c>
      <c r="K68" s="206" t="s">
        <v>80</v>
      </c>
      <c r="L68" s="198">
        <v>2</v>
      </c>
      <c r="M68" s="204" t="s">
        <v>80</v>
      </c>
      <c r="N68" s="205" t="s">
        <v>80</v>
      </c>
      <c r="O68" s="207" t="s">
        <v>80</v>
      </c>
      <c r="P68" s="198">
        <v>2</v>
      </c>
      <c r="Q68" s="204"/>
      <c r="R68" s="205" t="s">
        <v>80</v>
      </c>
      <c r="S68" s="206"/>
      <c r="T68" s="198">
        <v>1</v>
      </c>
      <c r="U68" s="193"/>
      <c r="V68" s="194"/>
      <c r="W68" s="111"/>
      <c r="X68" s="112"/>
    </row>
    <row r="69" spans="2:24" ht="57" customHeight="1" x14ac:dyDescent="0.2">
      <c r="B69" s="31"/>
      <c r="C69" s="448" t="s">
        <v>549</v>
      </c>
      <c r="D69" s="478"/>
      <c r="E69" s="101" t="s">
        <v>58</v>
      </c>
      <c r="F69" s="458" t="s">
        <v>12</v>
      </c>
      <c r="G69" s="461">
        <v>1</v>
      </c>
      <c r="H69" s="175" t="s">
        <v>41</v>
      </c>
      <c r="I69" s="204" t="s">
        <v>80</v>
      </c>
      <c r="J69" s="205" t="s">
        <v>80</v>
      </c>
      <c r="K69" s="206" t="s">
        <v>80</v>
      </c>
      <c r="L69" s="198"/>
      <c r="M69" s="204" t="s">
        <v>80</v>
      </c>
      <c r="N69" s="205" t="s">
        <v>80</v>
      </c>
      <c r="O69" s="207" t="s">
        <v>80</v>
      </c>
      <c r="P69" s="198">
        <v>1</v>
      </c>
      <c r="Q69" s="204"/>
      <c r="R69" s="205"/>
      <c r="S69" s="206"/>
      <c r="T69" s="198"/>
      <c r="U69" s="193"/>
      <c r="V69" s="194"/>
      <c r="W69" s="111"/>
      <c r="X69" s="112"/>
    </row>
    <row r="70" spans="2:24" ht="51" customHeight="1" x14ac:dyDescent="0.2">
      <c r="B70" s="31"/>
      <c r="C70" s="448" t="s">
        <v>550</v>
      </c>
      <c r="D70" s="478"/>
      <c r="E70" s="241"/>
      <c r="F70" s="458"/>
      <c r="G70" s="461"/>
      <c r="H70" s="175" t="s">
        <v>41</v>
      </c>
      <c r="I70" s="204" t="s">
        <v>80</v>
      </c>
      <c r="J70" s="205" t="s">
        <v>80</v>
      </c>
      <c r="K70" s="206" t="s">
        <v>80</v>
      </c>
      <c r="L70" s="198">
        <v>1</v>
      </c>
      <c r="M70" s="204"/>
      <c r="N70" s="205"/>
      <c r="O70" s="207"/>
      <c r="P70" s="198"/>
      <c r="Q70" s="204"/>
      <c r="R70" s="205"/>
      <c r="S70" s="206"/>
      <c r="T70" s="198"/>
      <c r="U70" s="193"/>
      <c r="V70" s="194"/>
      <c r="W70" s="111"/>
      <c r="X70" s="112"/>
    </row>
    <row r="71" spans="2:24" ht="55.5" customHeight="1" x14ac:dyDescent="0.2">
      <c r="B71" s="31"/>
      <c r="C71" s="448" t="s">
        <v>551</v>
      </c>
      <c r="D71" s="478"/>
      <c r="E71" s="101" t="s">
        <v>58</v>
      </c>
      <c r="F71" s="458" t="s">
        <v>12</v>
      </c>
      <c r="G71" s="461">
        <v>1</v>
      </c>
      <c r="H71" s="175" t="s">
        <v>41</v>
      </c>
      <c r="I71" s="204"/>
      <c r="J71" s="205"/>
      <c r="K71" s="206" t="s">
        <v>80</v>
      </c>
      <c r="L71" s="198"/>
      <c r="M71" s="204" t="s">
        <v>80</v>
      </c>
      <c r="N71" s="205" t="s">
        <v>80</v>
      </c>
      <c r="O71" s="207" t="s">
        <v>80</v>
      </c>
      <c r="P71" s="198">
        <v>1</v>
      </c>
      <c r="Q71" s="204"/>
      <c r="R71" s="205"/>
      <c r="S71" s="206"/>
      <c r="T71" s="198"/>
      <c r="U71" s="193"/>
      <c r="V71" s="194"/>
      <c r="W71" s="111"/>
      <c r="X71" s="112"/>
    </row>
    <row r="72" spans="2:24" ht="35.25" customHeight="1" x14ac:dyDescent="0.2">
      <c r="B72" s="122"/>
      <c r="C72" s="157" t="s">
        <v>135</v>
      </c>
      <c r="D72" s="477"/>
      <c r="E72" s="241"/>
      <c r="F72" s="359"/>
      <c r="G72" s="468"/>
      <c r="H72" s="241"/>
      <c r="I72" s="193"/>
      <c r="J72" s="194"/>
      <c r="K72" s="111"/>
      <c r="L72" s="112"/>
      <c r="M72" s="193"/>
      <c r="N72" s="194"/>
      <c r="O72" s="197"/>
      <c r="P72" s="112"/>
      <c r="Q72" s="193"/>
      <c r="R72" s="194"/>
      <c r="S72" s="111"/>
      <c r="T72" s="112"/>
      <c r="U72" s="193"/>
      <c r="V72" s="194"/>
      <c r="W72" s="111"/>
      <c r="X72" s="112"/>
    </row>
    <row r="73" spans="2:24" ht="40.5" customHeight="1" x14ac:dyDescent="0.2">
      <c r="B73" s="27"/>
      <c r="C73" s="436" t="s">
        <v>388</v>
      </c>
      <c r="D73" s="470"/>
      <c r="E73" s="241" t="s">
        <v>175</v>
      </c>
      <c r="F73" s="458" t="s">
        <v>89</v>
      </c>
      <c r="G73" s="461">
        <v>1</v>
      </c>
      <c r="H73" s="241" t="s">
        <v>43</v>
      </c>
      <c r="I73" s="204"/>
      <c r="J73" s="205"/>
      <c r="K73" s="206"/>
      <c r="L73" s="198"/>
      <c r="M73" s="204" t="s">
        <v>80</v>
      </c>
      <c r="N73" s="205" t="s">
        <v>80</v>
      </c>
      <c r="O73" s="207" t="s">
        <v>80</v>
      </c>
      <c r="P73" s="198">
        <v>1</v>
      </c>
      <c r="Q73" s="204"/>
      <c r="R73" s="205"/>
      <c r="S73" s="206"/>
      <c r="T73" s="198"/>
      <c r="U73" s="204"/>
      <c r="V73" s="205"/>
      <c r="W73" s="206"/>
      <c r="X73" s="198"/>
    </row>
    <row r="74" spans="2:24" ht="37.5" customHeight="1" x14ac:dyDescent="0.2">
      <c r="B74" s="27"/>
      <c r="C74" s="436" t="s">
        <v>389</v>
      </c>
      <c r="D74" s="470"/>
      <c r="E74" s="241" t="s">
        <v>58</v>
      </c>
      <c r="F74" s="458" t="s">
        <v>89</v>
      </c>
      <c r="G74" s="461">
        <v>1</v>
      </c>
      <c r="H74" s="241" t="s">
        <v>122</v>
      </c>
      <c r="I74" s="204"/>
      <c r="J74" s="205"/>
      <c r="K74" s="206"/>
      <c r="L74" s="198"/>
      <c r="M74" s="204"/>
      <c r="N74" s="205"/>
      <c r="O74" s="207"/>
      <c r="P74" s="198"/>
      <c r="Q74" s="204"/>
      <c r="R74" s="205" t="s">
        <v>80</v>
      </c>
      <c r="S74" s="206" t="s">
        <v>80</v>
      </c>
      <c r="T74" s="198">
        <v>1</v>
      </c>
      <c r="U74" s="204"/>
      <c r="V74" s="205"/>
      <c r="W74" s="206"/>
      <c r="X74" s="198"/>
    </row>
    <row r="75" spans="2:24" ht="64.5" customHeight="1" x14ac:dyDescent="0.2">
      <c r="B75" s="27"/>
      <c r="C75" s="228" t="s">
        <v>125</v>
      </c>
      <c r="D75" s="475"/>
      <c r="E75" s="101" t="s">
        <v>58</v>
      </c>
      <c r="F75" s="458"/>
      <c r="G75" s="317">
        <v>12</v>
      </c>
      <c r="H75" s="101" t="s">
        <v>236</v>
      </c>
      <c r="I75" s="200" t="s">
        <v>80</v>
      </c>
      <c r="J75" s="201" t="s">
        <v>80</v>
      </c>
      <c r="K75" s="202" t="s">
        <v>80</v>
      </c>
      <c r="L75" s="109">
        <v>2</v>
      </c>
      <c r="M75" s="200" t="s">
        <v>80</v>
      </c>
      <c r="N75" s="201" t="s">
        <v>80</v>
      </c>
      <c r="O75" s="202" t="s">
        <v>80</v>
      </c>
      <c r="P75" s="109">
        <v>4</v>
      </c>
      <c r="Q75" s="200" t="s">
        <v>80</v>
      </c>
      <c r="R75" s="201" t="s">
        <v>80</v>
      </c>
      <c r="S75" s="202" t="s">
        <v>80</v>
      </c>
      <c r="T75" s="109">
        <v>3</v>
      </c>
      <c r="U75" s="200" t="s">
        <v>80</v>
      </c>
      <c r="V75" s="201" t="s">
        <v>80</v>
      </c>
      <c r="W75" s="202" t="s">
        <v>80</v>
      </c>
      <c r="X75" s="109">
        <v>3</v>
      </c>
    </row>
    <row r="76" spans="2:24" ht="101.25" customHeight="1" x14ac:dyDescent="0.2">
      <c r="B76" s="27"/>
      <c r="C76" s="228" t="s">
        <v>390</v>
      </c>
      <c r="D76" s="475"/>
      <c r="E76" s="101" t="s">
        <v>172</v>
      </c>
      <c r="F76" s="458" t="s">
        <v>93</v>
      </c>
      <c r="G76" s="317">
        <v>12</v>
      </c>
      <c r="H76" s="101" t="s">
        <v>236</v>
      </c>
      <c r="I76" s="200" t="s">
        <v>80</v>
      </c>
      <c r="J76" s="201" t="s">
        <v>80</v>
      </c>
      <c r="K76" s="202" t="s">
        <v>80</v>
      </c>
      <c r="L76" s="109">
        <v>3</v>
      </c>
      <c r="M76" s="200" t="s">
        <v>80</v>
      </c>
      <c r="N76" s="201" t="s">
        <v>80</v>
      </c>
      <c r="O76" s="202" t="s">
        <v>80</v>
      </c>
      <c r="P76" s="109">
        <v>3</v>
      </c>
      <c r="Q76" s="200" t="s">
        <v>80</v>
      </c>
      <c r="R76" s="201" t="s">
        <v>80</v>
      </c>
      <c r="S76" s="202" t="s">
        <v>80</v>
      </c>
      <c r="T76" s="109">
        <v>3</v>
      </c>
      <c r="U76" s="200" t="s">
        <v>80</v>
      </c>
      <c r="V76" s="201" t="s">
        <v>80</v>
      </c>
      <c r="W76" s="202" t="s">
        <v>80</v>
      </c>
      <c r="X76" s="109">
        <v>3</v>
      </c>
    </row>
    <row r="77" spans="2:24" ht="87.75" customHeight="1" x14ac:dyDescent="0.2">
      <c r="B77" s="27"/>
      <c r="C77" s="228" t="s">
        <v>157</v>
      </c>
      <c r="D77" s="475"/>
      <c r="E77" s="101" t="s">
        <v>172</v>
      </c>
      <c r="F77" s="458" t="s">
        <v>93</v>
      </c>
      <c r="G77" s="317">
        <v>12</v>
      </c>
      <c r="H77" s="101" t="s">
        <v>236</v>
      </c>
      <c r="I77" s="200" t="s">
        <v>80</v>
      </c>
      <c r="J77" s="201" t="s">
        <v>80</v>
      </c>
      <c r="K77" s="202" t="s">
        <v>80</v>
      </c>
      <c r="L77" s="109">
        <v>3</v>
      </c>
      <c r="M77" s="200" t="s">
        <v>80</v>
      </c>
      <c r="N77" s="201" t="s">
        <v>80</v>
      </c>
      <c r="O77" s="202" t="s">
        <v>80</v>
      </c>
      <c r="P77" s="109">
        <v>3</v>
      </c>
      <c r="Q77" s="200" t="s">
        <v>80</v>
      </c>
      <c r="R77" s="201" t="s">
        <v>80</v>
      </c>
      <c r="S77" s="202" t="s">
        <v>80</v>
      </c>
      <c r="T77" s="109">
        <v>3</v>
      </c>
      <c r="U77" s="200" t="s">
        <v>80</v>
      </c>
      <c r="V77" s="201" t="s">
        <v>80</v>
      </c>
      <c r="W77" s="202" t="s">
        <v>80</v>
      </c>
      <c r="X77" s="109">
        <v>3</v>
      </c>
    </row>
    <row r="78" spans="2:24" ht="51.75" customHeight="1" x14ac:dyDescent="0.2">
      <c r="B78" s="27"/>
      <c r="C78" s="228" t="s">
        <v>391</v>
      </c>
      <c r="D78" s="475"/>
      <c r="E78" s="101" t="s">
        <v>172</v>
      </c>
      <c r="F78" s="458" t="s">
        <v>93</v>
      </c>
      <c r="G78" s="317">
        <v>12</v>
      </c>
      <c r="H78" s="101" t="s">
        <v>121</v>
      </c>
      <c r="I78" s="200" t="s">
        <v>80</v>
      </c>
      <c r="J78" s="201" t="s">
        <v>80</v>
      </c>
      <c r="K78" s="202" t="s">
        <v>80</v>
      </c>
      <c r="L78" s="109">
        <v>3</v>
      </c>
      <c r="M78" s="200" t="s">
        <v>80</v>
      </c>
      <c r="N78" s="201" t="s">
        <v>80</v>
      </c>
      <c r="O78" s="202" t="s">
        <v>80</v>
      </c>
      <c r="P78" s="109">
        <v>3</v>
      </c>
      <c r="Q78" s="200" t="s">
        <v>80</v>
      </c>
      <c r="R78" s="201" t="s">
        <v>80</v>
      </c>
      <c r="S78" s="202" t="s">
        <v>80</v>
      </c>
      <c r="T78" s="109">
        <v>3</v>
      </c>
      <c r="U78" s="200" t="s">
        <v>80</v>
      </c>
      <c r="V78" s="201" t="s">
        <v>80</v>
      </c>
      <c r="W78" s="202" t="s">
        <v>80</v>
      </c>
      <c r="X78" s="109">
        <v>3</v>
      </c>
    </row>
    <row r="79" spans="2:24" ht="57" customHeight="1" x14ac:dyDescent="0.2">
      <c r="B79" s="37"/>
      <c r="C79" s="228" t="s">
        <v>392</v>
      </c>
      <c r="D79" s="479"/>
      <c r="E79" s="101" t="s">
        <v>58</v>
      </c>
      <c r="F79" s="458" t="s">
        <v>93</v>
      </c>
      <c r="G79" s="317">
        <v>12</v>
      </c>
      <c r="H79" s="101" t="s">
        <v>121</v>
      </c>
      <c r="I79" s="109" t="s">
        <v>80</v>
      </c>
      <c r="J79" s="109" t="s">
        <v>80</v>
      </c>
      <c r="K79" s="109" t="s">
        <v>80</v>
      </c>
      <c r="L79" s="109">
        <v>3</v>
      </c>
      <c r="M79" s="109" t="s">
        <v>80</v>
      </c>
      <c r="N79" s="109" t="s">
        <v>80</v>
      </c>
      <c r="O79" s="109" t="s">
        <v>80</v>
      </c>
      <c r="P79" s="109">
        <v>3</v>
      </c>
      <c r="Q79" s="109" t="s">
        <v>80</v>
      </c>
      <c r="R79" s="109" t="s">
        <v>80</v>
      </c>
      <c r="S79" s="109" t="s">
        <v>80</v>
      </c>
      <c r="T79" s="109">
        <v>3</v>
      </c>
      <c r="U79" s="109" t="s">
        <v>80</v>
      </c>
      <c r="V79" s="109" t="s">
        <v>80</v>
      </c>
      <c r="W79" s="109" t="s">
        <v>80</v>
      </c>
      <c r="X79" s="109">
        <v>3</v>
      </c>
    </row>
    <row r="80" spans="2:24" ht="87.75" customHeight="1" x14ac:dyDescent="0.2">
      <c r="B80" s="27"/>
      <c r="C80" s="228" t="s">
        <v>552</v>
      </c>
      <c r="D80" s="479"/>
      <c r="E80" s="101" t="s">
        <v>172</v>
      </c>
      <c r="F80" s="102" t="s">
        <v>93</v>
      </c>
      <c r="G80" s="317">
        <v>12</v>
      </c>
      <c r="H80" s="101" t="s">
        <v>121</v>
      </c>
      <c r="I80" s="109" t="s">
        <v>80</v>
      </c>
      <c r="J80" s="109" t="s">
        <v>80</v>
      </c>
      <c r="K80" s="109" t="s">
        <v>80</v>
      </c>
      <c r="L80" s="109">
        <v>3</v>
      </c>
      <c r="M80" s="109" t="s">
        <v>80</v>
      </c>
      <c r="N80" s="109" t="s">
        <v>80</v>
      </c>
      <c r="O80" s="109" t="s">
        <v>80</v>
      </c>
      <c r="P80" s="109">
        <v>3</v>
      </c>
      <c r="Q80" s="109" t="s">
        <v>80</v>
      </c>
      <c r="R80" s="109" t="s">
        <v>80</v>
      </c>
      <c r="S80" s="109" t="s">
        <v>80</v>
      </c>
      <c r="T80" s="109">
        <v>3</v>
      </c>
      <c r="U80" s="109" t="s">
        <v>80</v>
      </c>
      <c r="V80" s="109" t="s">
        <v>80</v>
      </c>
      <c r="W80" s="109" t="s">
        <v>80</v>
      </c>
      <c r="X80" s="109">
        <v>3</v>
      </c>
    </row>
    <row r="81" spans="2:24" ht="42" customHeight="1" x14ac:dyDescent="0.2">
      <c r="B81" s="33"/>
      <c r="C81" s="426" t="s">
        <v>126</v>
      </c>
      <c r="D81" s="476"/>
      <c r="E81" s="101"/>
      <c r="F81" s="458"/>
      <c r="G81" s="480"/>
      <c r="H81" s="102"/>
      <c r="I81" s="120"/>
      <c r="J81" s="123"/>
      <c r="K81" s="148"/>
      <c r="L81" s="125"/>
      <c r="M81" s="120"/>
      <c r="N81" s="123"/>
      <c r="O81" s="121"/>
      <c r="P81" s="125"/>
      <c r="Q81" s="120"/>
      <c r="R81" s="123"/>
      <c r="S81" s="148"/>
      <c r="T81" s="125"/>
      <c r="U81" s="120"/>
      <c r="V81" s="123"/>
      <c r="W81" s="148"/>
      <c r="X81" s="125"/>
    </row>
    <row r="82" spans="2:24" ht="113.25" customHeight="1" x14ac:dyDescent="0.2">
      <c r="B82" s="33"/>
      <c r="C82" s="437" t="s">
        <v>271</v>
      </c>
      <c r="D82" s="479"/>
      <c r="E82" s="74"/>
      <c r="F82" s="15"/>
      <c r="G82" s="481"/>
      <c r="H82" s="102"/>
      <c r="I82" s="200"/>
      <c r="J82" s="201"/>
      <c r="K82" s="202"/>
      <c r="L82" s="109"/>
      <c r="M82" s="200"/>
      <c r="N82" s="201"/>
      <c r="O82" s="203"/>
      <c r="P82" s="109"/>
      <c r="Q82" s="200"/>
      <c r="R82" s="201"/>
      <c r="S82" s="202"/>
      <c r="T82" s="109"/>
      <c r="U82" s="200"/>
      <c r="V82" s="201"/>
      <c r="W82" s="202"/>
      <c r="X82" s="109"/>
    </row>
    <row r="83" spans="2:24" ht="77.25" customHeight="1" x14ac:dyDescent="0.2">
      <c r="B83" s="33"/>
      <c r="C83" s="436" t="s">
        <v>272</v>
      </c>
      <c r="D83" s="482"/>
      <c r="E83" s="101" t="s">
        <v>58</v>
      </c>
      <c r="F83" s="458" t="s">
        <v>93</v>
      </c>
      <c r="G83" s="483" t="s">
        <v>86</v>
      </c>
      <c r="H83" s="175" t="s">
        <v>94</v>
      </c>
      <c r="I83" s="204" t="s">
        <v>80</v>
      </c>
      <c r="J83" s="205" t="s">
        <v>80</v>
      </c>
      <c r="K83" s="206" t="s">
        <v>80</v>
      </c>
      <c r="L83" s="198"/>
      <c r="M83" s="204" t="s">
        <v>80</v>
      </c>
      <c r="N83" s="205" t="s">
        <v>80</v>
      </c>
      <c r="O83" s="207" t="s">
        <v>80</v>
      </c>
      <c r="P83" s="198"/>
      <c r="Q83" s="204" t="s">
        <v>80</v>
      </c>
      <c r="R83" s="205" t="s">
        <v>80</v>
      </c>
      <c r="S83" s="206" t="s">
        <v>80</v>
      </c>
      <c r="T83" s="198"/>
      <c r="U83" s="204" t="s">
        <v>80</v>
      </c>
      <c r="V83" s="205" t="s">
        <v>80</v>
      </c>
      <c r="W83" s="206" t="s">
        <v>80</v>
      </c>
      <c r="X83" s="198"/>
    </row>
    <row r="84" spans="2:24" ht="82.5" customHeight="1" x14ac:dyDescent="0.2">
      <c r="B84" s="33"/>
      <c r="C84" s="450" t="s">
        <v>393</v>
      </c>
      <c r="D84" s="482"/>
      <c r="E84" s="241" t="s">
        <v>58</v>
      </c>
      <c r="F84" s="175" t="s">
        <v>93</v>
      </c>
      <c r="G84" s="461">
        <v>220</v>
      </c>
      <c r="H84" s="175" t="s">
        <v>94</v>
      </c>
      <c r="I84" s="204" t="s">
        <v>80</v>
      </c>
      <c r="J84" s="205" t="s">
        <v>80</v>
      </c>
      <c r="K84" s="206" t="s">
        <v>80</v>
      </c>
      <c r="L84" s="198">
        <v>100</v>
      </c>
      <c r="M84" s="204" t="s">
        <v>80</v>
      </c>
      <c r="N84" s="205" t="s">
        <v>80</v>
      </c>
      <c r="O84" s="206" t="s">
        <v>80</v>
      </c>
      <c r="P84" s="198">
        <v>60</v>
      </c>
      <c r="Q84" s="204" t="s">
        <v>80</v>
      </c>
      <c r="R84" s="205" t="s">
        <v>80</v>
      </c>
      <c r="S84" s="206" t="s">
        <v>80</v>
      </c>
      <c r="T84" s="198">
        <v>40</v>
      </c>
      <c r="U84" s="204" t="s">
        <v>80</v>
      </c>
      <c r="V84" s="205" t="s">
        <v>80</v>
      </c>
      <c r="W84" s="206" t="s">
        <v>80</v>
      </c>
      <c r="X84" s="198">
        <v>20</v>
      </c>
    </row>
    <row r="85" spans="2:24" ht="84.75" customHeight="1" x14ac:dyDescent="0.2">
      <c r="B85" s="35"/>
      <c r="C85" s="451" t="s">
        <v>288</v>
      </c>
      <c r="D85" s="479"/>
      <c r="E85" s="101" t="s">
        <v>58</v>
      </c>
      <c r="F85" s="102" t="s">
        <v>93</v>
      </c>
      <c r="G85" s="102" t="s">
        <v>146</v>
      </c>
      <c r="H85" s="102" t="s">
        <v>94</v>
      </c>
      <c r="I85" s="200" t="s">
        <v>80</v>
      </c>
      <c r="J85" s="201" t="s">
        <v>80</v>
      </c>
      <c r="K85" s="202" t="s">
        <v>80</v>
      </c>
      <c r="L85" s="109"/>
      <c r="M85" s="200" t="s">
        <v>80</v>
      </c>
      <c r="N85" s="201" t="s">
        <v>80</v>
      </c>
      <c r="O85" s="202" t="s">
        <v>80</v>
      </c>
      <c r="P85" s="109"/>
      <c r="Q85" s="200" t="s">
        <v>80</v>
      </c>
      <c r="R85" s="201" t="s">
        <v>80</v>
      </c>
      <c r="S85" s="202" t="s">
        <v>80</v>
      </c>
      <c r="T85" s="109"/>
      <c r="U85" s="200" t="s">
        <v>80</v>
      </c>
      <c r="V85" s="201" t="s">
        <v>80</v>
      </c>
      <c r="W85" s="202" t="s">
        <v>80</v>
      </c>
      <c r="X85" s="109"/>
    </row>
    <row r="86" spans="2:24" ht="54.75" customHeight="1" x14ac:dyDescent="0.2">
      <c r="B86" s="35"/>
      <c r="C86" s="452" t="s">
        <v>289</v>
      </c>
      <c r="D86" s="484"/>
      <c r="E86" s="270" t="s">
        <v>58</v>
      </c>
      <c r="F86" s="180" t="s">
        <v>93</v>
      </c>
      <c r="G86" s="485" t="s">
        <v>86</v>
      </c>
      <c r="H86" s="180" t="s">
        <v>94</v>
      </c>
      <c r="I86" s="271" t="s">
        <v>80</v>
      </c>
      <c r="J86" s="272" t="s">
        <v>80</v>
      </c>
      <c r="K86" s="273" t="s">
        <v>80</v>
      </c>
      <c r="L86" s="150"/>
      <c r="M86" s="271" t="s">
        <v>80</v>
      </c>
      <c r="N86" s="272" t="s">
        <v>80</v>
      </c>
      <c r="O86" s="273" t="s">
        <v>80</v>
      </c>
      <c r="P86" s="150"/>
      <c r="Q86" s="271" t="s">
        <v>80</v>
      </c>
      <c r="R86" s="272" t="s">
        <v>80</v>
      </c>
      <c r="S86" s="273" t="s">
        <v>80</v>
      </c>
      <c r="T86" s="150"/>
      <c r="U86" s="271" t="s">
        <v>80</v>
      </c>
      <c r="V86" s="272" t="s">
        <v>80</v>
      </c>
      <c r="W86" s="273" t="s">
        <v>80</v>
      </c>
      <c r="X86" s="150"/>
    </row>
    <row r="87" spans="2:24" ht="60" customHeight="1" x14ac:dyDescent="0.2">
      <c r="B87" s="35"/>
      <c r="C87" s="451" t="s">
        <v>290</v>
      </c>
      <c r="D87" s="479"/>
      <c r="E87" s="270" t="s">
        <v>58</v>
      </c>
      <c r="F87" s="180" t="s">
        <v>93</v>
      </c>
      <c r="G87" s="485" t="s">
        <v>86</v>
      </c>
      <c r="H87" s="180" t="s">
        <v>94</v>
      </c>
      <c r="I87" s="271" t="s">
        <v>80</v>
      </c>
      <c r="J87" s="272" t="s">
        <v>80</v>
      </c>
      <c r="K87" s="273" t="s">
        <v>80</v>
      </c>
      <c r="L87" s="150"/>
      <c r="M87" s="271" t="s">
        <v>80</v>
      </c>
      <c r="N87" s="272" t="s">
        <v>80</v>
      </c>
      <c r="O87" s="273" t="s">
        <v>80</v>
      </c>
      <c r="P87" s="150"/>
      <c r="Q87" s="271" t="s">
        <v>80</v>
      </c>
      <c r="R87" s="272" t="s">
        <v>80</v>
      </c>
      <c r="S87" s="273" t="s">
        <v>80</v>
      </c>
      <c r="T87" s="150"/>
      <c r="U87" s="271" t="s">
        <v>80</v>
      </c>
      <c r="V87" s="272" t="s">
        <v>80</v>
      </c>
      <c r="W87" s="273" t="s">
        <v>80</v>
      </c>
      <c r="X87" s="109"/>
    </row>
    <row r="88" spans="2:24" ht="77.25" customHeight="1" x14ac:dyDescent="0.2">
      <c r="B88" s="35"/>
      <c r="C88" s="452" t="s">
        <v>291</v>
      </c>
      <c r="D88" s="479"/>
      <c r="E88" s="270" t="s">
        <v>58</v>
      </c>
      <c r="F88" s="180" t="s">
        <v>93</v>
      </c>
      <c r="G88" s="485" t="s">
        <v>86</v>
      </c>
      <c r="H88" s="180" t="s">
        <v>94</v>
      </c>
      <c r="I88" s="271" t="s">
        <v>80</v>
      </c>
      <c r="J88" s="272" t="s">
        <v>80</v>
      </c>
      <c r="K88" s="273" t="s">
        <v>80</v>
      </c>
      <c r="L88" s="150"/>
      <c r="M88" s="271" t="s">
        <v>80</v>
      </c>
      <c r="N88" s="272" t="s">
        <v>80</v>
      </c>
      <c r="O88" s="273" t="s">
        <v>80</v>
      </c>
      <c r="P88" s="150"/>
      <c r="Q88" s="271" t="s">
        <v>80</v>
      </c>
      <c r="R88" s="272" t="s">
        <v>80</v>
      </c>
      <c r="S88" s="273" t="s">
        <v>80</v>
      </c>
      <c r="T88" s="150"/>
      <c r="U88" s="271" t="s">
        <v>80</v>
      </c>
      <c r="V88" s="272" t="s">
        <v>80</v>
      </c>
      <c r="W88" s="273" t="s">
        <v>80</v>
      </c>
      <c r="X88" s="109"/>
    </row>
    <row r="89" spans="2:24" ht="48.75" customHeight="1" x14ac:dyDescent="0.2">
      <c r="B89" s="35"/>
      <c r="C89" s="452" t="s">
        <v>464</v>
      </c>
      <c r="D89" s="479"/>
      <c r="E89" s="270" t="s">
        <v>58</v>
      </c>
      <c r="F89" s="180" t="s">
        <v>93</v>
      </c>
      <c r="G89" s="485" t="s">
        <v>86</v>
      </c>
      <c r="H89" s="180" t="s">
        <v>94</v>
      </c>
      <c r="I89" s="271" t="s">
        <v>80</v>
      </c>
      <c r="J89" s="272" t="s">
        <v>80</v>
      </c>
      <c r="K89" s="273" t="s">
        <v>80</v>
      </c>
      <c r="L89" s="150"/>
      <c r="M89" s="271" t="s">
        <v>80</v>
      </c>
      <c r="N89" s="272" t="s">
        <v>80</v>
      </c>
      <c r="O89" s="273" t="s">
        <v>80</v>
      </c>
      <c r="P89" s="150"/>
      <c r="Q89" s="271" t="s">
        <v>80</v>
      </c>
      <c r="R89" s="272" t="s">
        <v>80</v>
      </c>
      <c r="S89" s="273" t="s">
        <v>80</v>
      </c>
      <c r="T89" s="150"/>
      <c r="U89" s="271" t="s">
        <v>80</v>
      </c>
      <c r="V89" s="272" t="s">
        <v>80</v>
      </c>
      <c r="W89" s="273" t="s">
        <v>80</v>
      </c>
      <c r="X89" s="109"/>
    </row>
    <row r="90" spans="2:24" ht="51" customHeight="1" x14ac:dyDescent="0.2">
      <c r="B90" s="7"/>
      <c r="C90" s="451" t="s">
        <v>394</v>
      </c>
      <c r="D90" s="462"/>
      <c r="E90" s="101" t="s">
        <v>44</v>
      </c>
      <c r="F90" s="102" t="s">
        <v>88</v>
      </c>
      <c r="G90" s="102" t="s">
        <v>146</v>
      </c>
      <c r="H90" s="102" t="s">
        <v>94</v>
      </c>
      <c r="I90" s="200" t="s">
        <v>80</v>
      </c>
      <c r="J90" s="201" t="s">
        <v>80</v>
      </c>
      <c r="K90" s="202" t="s">
        <v>80</v>
      </c>
      <c r="L90" s="109"/>
      <c r="M90" s="200" t="s">
        <v>80</v>
      </c>
      <c r="N90" s="201" t="s">
        <v>80</v>
      </c>
      <c r="O90" s="202" t="s">
        <v>80</v>
      </c>
      <c r="P90" s="109"/>
      <c r="Q90" s="200" t="s">
        <v>80</v>
      </c>
      <c r="R90" s="201" t="s">
        <v>80</v>
      </c>
      <c r="S90" s="202" t="s">
        <v>80</v>
      </c>
      <c r="T90" s="109"/>
      <c r="U90" s="200" t="s">
        <v>80</v>
      </c>
      <c r="V90" s="201" t="s">
        <v>80</v>
      </c>
      <c r="W90" s="202" t="s">
        <v>80</v>
      </c>
      <c r="X90" s="109"/>
    </row>
    <row r="91" spans="2:24" s="118" customFormat="1" ht="48.75" customHeight="1" x14ac:dyDescent="0.2">
      <c r="B91" s="151"/>
      <c r="C91" s="452" t="s">
        <v>292</v>
      </c>
      <c r="D91" s="486"/>
      <c r="E91" s="270" t="s">
        <v>178</v>
      </c>
      <c r="F91" s="180" t="s">
        <v>93</v>
      </c>
      <c r="G91" s="485" t="s">
        <v>86</v>
      </c>
      <c r="H91" s="180" t="s">
        <v>94</v>
      </c>
      <c r="I91" s="271" t="s">
        <v>80</v>
      </c>
      <c r="J91" s="272" t="s">
        <v>80</v>
      </c>
      <c r="K91" s="273" t="s">
        <v>80</v>
      </c>
      <c r="L91" s="150"/>
      <c r="M91" s="271" t="s">
        <v>80</v>
      </c>
      <c r="N91" s="272" t="s">
        <v>80</v>
      </c>
      <c r="O91" s="274" t="s">
        <v>80</v>
      </c>
      <c r="P91" s="150"/>
      <c r="Q91" s="271" t="s">
        <v>80</v>
      </c>
      <c r="R91" s="272" t="s">
        <v>80</v>
      </c>
      <c r="S91" s="273" t="s">
        <v>80</v>
      </c>
      <c r="T91" s="150"/>
      <c r="U91" s="271" t="s">
        <v>80</v>
      </c>
      <c r="V91" s="272" t="s">
        <v>80</v>
      </c>
      <c r="W91" s="273" t="s">
        <v>80</v>
      </c>
      <c r="X91" s="150"/>
    </row>
    <row r="92" spans="2:24" ht="107.25" customHeight="1" x14ac:dyDescent="0.2">
      <c r="B92" s="7"/>
      <c r="C92" s="451" t="s">
        <v>395</v>
      </c>
      <c r="D92" s="486"/>
      <c r="E92" s="101" t="s">
        <v>176</v>
      </c>
      <c r="F92" s="102" t="s">
        <v>93</v>
      </c>
      <c r="G92" s="102" t="s">
        <v>146</v>
      </c>
      <c r="H92" s="102" t="s">
        <v>94</v>
      </c>
      <c r="I92" s="200" t="s">
        <v>80</v>
      </c>
      <c r="J92" s="201" t="s">
        <v>80</v>
      </c>
      <c r="K92" s="202" t="s">
        <v>80</v>
      </c>
      <c r="L92" s="109"/>
      <c r="M92" s="200" t="s">
        <v>80</v>
      </c>
      <c r="N92" s="201" t="s">
        <v>80</v>
      </c>
      <c r="O92" s="202" t="s">
        <v>80</v>
      </c>
      <c r="P92" s="109"/>
      <c r="Q92" s="200" t="s">
        <v>80</v>
      </c>
      <c r="R92" s="201" t="s">
        <v>80</v>
      </c>
      <c r="S92" s="202" t="s">
        <v>80</v>
      </c>
      <c r="T92" s="109"/>
      <c r="U92" s="200" t="s">
        <v>80</v>
      </c>
      <c r="V92" s="201" t="s">
        <v>80</v>
      </c>
      <c r="W92" s="202" t="s">
        <v>80</v>
      </c>
      <c r="X92" s="109"/>
    </row>
    <row r="93" spans="2:24" ht="108.75" customHeight="1" x14ac:dyDescent="0.2">
      <c r="B93" s="7"/>
      <c r="C93" s="451" t="s">
        <v>293</v>
      </c>
      <c r="D93" s="486"/>
      <c r="E93" s="101" t="s">
        <v>44</v>
      </c>
      <c r="F93" s="102" t="s">
        <v>88</v>
      </c>
      <c r="G93" s="317" t="s">
        <v>146</v>
      </c>
      <c r="H93" s="102" t="s">
        <v>94</v>
      </c>
      <c r="I93" s="200" t="s">
        <v>80</v>
      </c>
      <c r="J93" s="201" t="s">
        <v>80</v>
      </c>
      <c r="K93" s="202" t="s">
        <v>80</v>
      </c>
      <c r="L93" s="109"/>
      <c r="M93" s="200" t="s">
        <v>80</v>
      </c>
      <c r="N93" s="201" t="s">
        <v>80</v>
      </c>
      <c r="O93" s="202" t="s">
        <v>80</v>
      </c>
      <c r="P93" s="109"/>
      <c r="Q93" s="200" t="s">
        <v>80</v>
      </c>
      <c r="R93" s="201" t="s">
        <v>80</v>
      </c>
      <c r="S93" s="202" t="s">
        <v>80</v>
      </c>
      <c r="T93" s="109"/>
      <c r="U93" s="200" t="s">
        <v>80</v>
      </c>
      <c r="V93" s="201" t="s">
        <v>80</v>
      </c>
      <c r="W93" s="202" t="s">
        <v>80</v>
      </c>
      <c r="X93" s="109"/>
    </row>
    <row r="94" spans="2:24" ht="111" customHeight="1" x14ac:dyDescent="0.2">
      <c r="B94" s="7"/>
      <c r="C94" s="453" t="s">
        <v>396</v>
      </c>
      <c r="D94" s="474"/>
      <c r="E94" s="102" t="s">
        <v>78</v>
      </c>
      <c r="F94" s="102" t="s">
        <v>88</v>
      </c>
      <c r="G94" s="102" t="s">
        <v>86</v>
      </c>
      <c r="H94" s="102" t="s">
        <v>94</v>
      </c>
      <c r="I94" s="113" t="s">
        <v>80</v>
      </c>
      <c r="J94" s="113" t="s">
        <v>80</v>
      </c>
      <c r="K94" s="113" t="s">
        <v>80</v>
      </c>
      <c r="L94" s="113"/>
      <c r="M94" s="113" t="s">
        <v>80</v>
      </c>
      <c r="N94" s="113" t="s">
        <v>80</v>
      </c>
      <c r="O94" s="113" t="s">
        <v>80</v>
      </c>
      <c r="P94" s="113"/>
      <c r="Q94" s="113" t="s">
        <v>80</v>
      </c>
      <c r="R94" s="113" t="s">
        <v>80</v>
      </c>
      <c r="S94" s="113" t="s">
        <v>80</v>
      </c>
      <c r="T94" s="113"/>
      <c r="U94" s="113" t="s">
        <v>80</v>
      </c>
      <c r="V94" s="113" t="s">
        <v>80</v>
      </c>
      <c r="W94" s="113" t="s">
        <v>80</v>
      </c>
      <c r="X94" s="117"/>
    </row>
    <row r="95" spans="2:24" s="118" customFormat="1" ht="39" customHeight="1" x14ac:dyDescent="0.2">
      <c r="B95" s="151"/>
      <c r="C95" s="452" t="s">
        <v>294</v>
      </c>
      <c r="D95" s="484"/>
      <c r="E95" s="270" t="s">
        <v>177</v>
      </c>
      <c r="F95" s="180" t="s">
        <v>93</v>
      </c>
      <c r="G95" s="485" t="s">
        <v>86</v>
      </c>
      <c r="H95" s="180" t="s">
        <v>142</v>
      </c>
      <c r="I95" s="271" t="s">
        <v>80</v>
      </c>
      <c r="J95" s="272" t="s">
        <v>80</v>
      </c>
      <c r="K95" s="273" t="s">
        <v>80</v>
      </c>
      <c r="L95" s="150"/>
      <c r="M95" s="271" t="s">
        <v>80</v>
      </c>
      <c r="N95" s="272" t="s">
        <v>80</v>
      </c>
      <c r="O95" s="273" t="s">
        <v>80</v>
      </c>
      <c r="P95" s="150"/>
      <c r="Q95" s="271" t="s">
        <v>80</v>
      </c>
      <c r="R95" s="272" t="s">
        <v>80</v>
      </c>
      <c r="S95" s="273" t="s">
        <v>80</v>
      </c>
      <c r="T95" s="150"/>
      <c r="U95" s="271" t="s">
        <v>80</v>
      </c>
      <c r="V95" s="272" t="s">
        <v>80</v>
      </c>
      <c r="W95" s="273" t="s">
        <v>80</v>
      </c>
      <c r="X95" s="150"/>
    </row>
    <row r="96" spans="2:24" ht="50.25" customHeight="1" x14ac:dyDescent="0.2">
      <c r="B96" s="7"/>
      <c r="C96" s="452" t="s">
        <v>295</v>
      </c>
      <c r="D96" s="484"/>
      <c r="E96" s="270" t="s">
        <v>58</v>
      </c>
      <c r="F96" s="180" t="s">
        <v>93</v>
      </c>
      <c r="G96" s="485" t="s">
        <v>86</v>
      </c>
      <c r="H96" s="180" t="s">
        <v>94</v>
      </c>
      <c r="I96" s="271" t="s">
        <v>80</v>
      </c>
      <c r="J96" s="272" t="s">
        <v>80</v>
      </c>
      <c r="K96" s="273" t="s">
        <v>80</v>
      </c>
      <c r="L96" s="150"/>
      <c r="M96" s="271" t="s">
        <v>80</v>
      </c>
      <c r="N96" s="272" t="s">
        <v>80</v>
      </c>
      <c r="O96" s="273" t="s">
        <v>80</v>
      </c>
      <c r="P96" s="150"/>
      <c r="Q96" s="271" t="s">
        <v>80</v>
      </c>
      <c r="R96" s="272" t="s">
        <v>80</v>
      </c>
      <c r="S96" s="273" t="s">
        <v>80</v>
      </c>
      <c r="T96" s="150"/>
      <c r="U96" s="271" t="s">
        <v>80</v>
      </c>
      <c r="V96" s="272" t="s">
        <v>80</v>
      </c>
      <c r="W96" s="273" t="s">
        <v>80</v>
      </c>
      <c r="X96" s="150"/>
    </row>
    <row r="97" spans="2:24" ht="52.5" customHeight="1" x14ac:dyDescent="0.2">
      <c r="B97" s="7"/>
      <c r="C97" s="452" t="s">
        <v>296</v>
      </c>
      <c r="D97" s="484"/>
      <c r="E97" s="270" t="s">
        <v>58</v>
      </c>
      <c r="F97" s="180" t="s">
        <v>93</v>
      </c>
      <c r="G97" s="485" t="s">
        <v>146</v>
      </c>
      <c r="H97" s="180" t="s">
        <v>94</v>
      </c>
      <c r="I97" s="271" t="s">
        <v>80</v>
      </c>
      <c r="J97" s="272" t="s">
        <v>80</v>
      </c>
      <c r="K97" s="273" t="s">
        <v>80</v>
      </c>
      <c r="L97" s="150"/>
      <c r="M97" s="271" t="s">
        <v>80</v>
      </c>
      <c r="N97" s="272" t="s">
        <v>80</v>
      </c>
      <c r="O97" s="273" t="s">
        <v>80</v>
      </c>
      <c r="P97" s="150"/>
      <c r="Q97" s="271" t="s">
        <v>80</v>
      </c>
      <c r="R97" s="272" t="s">
        <v>80</v>
      </c>
      <c r="S97" s="273" t="s">
        <v>80</v>
      </c>
      <c r="T97" s="150"/>
      <c r="U97" s="271" t="s">
        <v>80</v>
      </c>
      <c r="V97" s="272" t="s">
        <v>80</v>
      </c>
      <c r="W97" s="273" t="s">
        <v>80</v>
      </c>
      <c r="X97" s="150"/>
    </row>
    <row r="98" spans="2:24" ht="45.75" customHeight="1" x14ac:dyDescent="0.2">
      <c r="B98" s="7"/>
      <c r="C98" s="452" t="s">
        <v>297</v>
      </c>
      <c r="D98" s="484"/>
      <c r="E98" s="270" t="s">
        <v>58</v>
      </c>
      <c r="F98" s="180" t="s">
        <v>93</v>
      </c>
      <c r="G98" s="485" t="s">
        <v>86</v>
      </c>
      <c r="H98" s="180" t="s">
        <v>94</v>
      </c>
      <c r="I98" s="271" t="s">
        <v>80</v>
      </c>
      <c r="J98" s="272" t="s">
        <v>80</v>
      </c>
      <c r="K98" s="273" t="s">
        <v>80</v>
      </c>
      <c r="L98" s="150"/>
      <c r="M98" s="271" t="s">
        <v>80</v>
      </c>
      <c r="N98" s="272" t="s">
        <v>80</v>
      </c>
      <c r="O98" s="274" t="s">
        <v>80</v>
      </c>
      <c r="P98" s="150"/>
      <c r="Q98" s="271" t="s">
        <v>80</v>
      </c>
      <c r="R98" s="272" t="s">
        <v>80</v>
      </c>
      <c r="S98" s="273" t="s">
        <v>80</v>
      </c>
      <c r="T98" s="150"/>
      <c r="U98" s="271" t="s">
        <v>80</v>
      </c>
      <c r="V98" s="272" t="s">
        <v>80</v>
      </c>
      <c r="W98" s="273" t="s">
        <v>80</v>
      </c>
      <c r="X98" s="150"/>
    </row>
    <row r="99" spans="2:24" ht="39" customHeight="1" x14ac:dyDescent="0.2">
      <c r="B99" s="7"/>
      <c r="C99" s="452" t="s">
        <v>298</v>
      </c>
      <c r="D99" s="484"/>
      <c r="E99" s="270" t="s">
        <v>58</v>
      </c>
      <c r="F99" s="180" t="s">
        <v>93</v>
      </c>
      <c r="G99" s="485" t="s">
        <v>146</v>
      </c>
      <c r="H99" s="180" t="s">
        <v>94</v>
      </c>
      <c r="I99" s="271" t="s">
        <v>80</v>
      </c>
      <c r="J99" s="272" t="s">
        <v>80</v>
      </c>
      <c r="K99" s="273" t="s">
        <v>80</v>
      </c>
      <c r="L99" s="150"/>
      <c r="M99" s="271" t="s">
        <v>80</v>
      </c>
      <c r="N99" s="272" t="s">
        <v>80</v>
      </c>
      <c r="O99" s="274" t="s">
        <v>80</v>
      </c>
      <c r="P99" s="150"/>
      <c r="Q99" s="271" t="s">
        <v>80</v>
      </c>
      <c r="R99" s="272" t="s">
        <v>80</v>
      </c>
      <c r="S99" s="273" t="s">
        <v>80</v>
      </c>
      <c r="T99" s="150"/>
      <c r="U99" s="271" t="s">
        <v>80</v>
      </c>
      <c r="V99" s="272" t="s">
        <v>80</v>
      </c>
      <c r="W99" s="273" t="s">
        <v>80</v>
      </c>
      <c r="X99" s="150"/>
    </row>
    <row r="100" spans="2:24" ht="38.25" customHeight="1" x14ac:dyDescent="0.2">
      <c r="B100" s="7"/>
      <c r="C100" s="452" t="s">
        <v>299</v>
      </c>
      <c r="D100" s="484"/>
      <c r="E100" s="270" t="s">
        <v>58</v>
      </c>
      <c r="F100" s="180" t="s">
        <v>93</v>
      </c>
      <c r="G100" s="485" t="s">
        <v>146</v>
      </c>
      <c r="H100" s="180" t="s">
        <v>94</v>
      </c>
      <c r="I100" s="271" t="s">
        <v>80</v>
      </c>
      <c r="J100" s="272" t="s">
        <v>80</v>
      </c>
      <c r="K100" s="273" t="s">
        <v>80</v>
      </c>
      <c r="L100" s="150"/>
      <c r="M100" s="271" t="s">
        <v>80</v>
      </c>
      <c r="N100" s="272" t="s">
        <v>80</v>
      </c>
      <c r="O100" s="274" t="s">
        <v>80</v>
      </c>
      <c r="P100" s="150"/>
      <c r="Q100" s="271" t="s">
        <v>80</v>
      </c>
      <c r="R100" s="272" t="s">
        <v>80</v>
      </c>
      <c r="S100" s="273" t="s">
        <v>80</v>
      </c>
      <c r="T100" s="150"/>
      <c r="U100" s="271" t="s">
        <v>80</v>
      </c>
      <c r="V100" s="272" t="s">
        <v>80</v>
      </c>
      <c r="W100" s="273" t="s">
        <v>80</v>
      </c>
      <c r="X100" s="150"/>
    </row>
    <row r="101" spans="2:24" ht="118.5" customHeight="1" x14ac:dyDescent="0.2">
      <c r="B101" s="7"/>
      <c r="C101" s="454" t="s">
        <v>300</v>
      </c>
      <c r="D101" s="474"/>
      <c r="E101" s="102" t="s">
        <v>58</v>
      </c>
      <c r="F101" s="102" t="s">
        <v>88</v>
      </c>
      <c r="G101" s="102">
        <v>30</v>
      </c>
      <c r="H101" s="102" t="s">
        <v>163</v>
      </c>
      <c r="I101" s="349" t="s">
        <v>80</v>
      </c>
      <c r="J101" s="350" t="s">
        <v>80</v>
      </c>
      <c r="K101" s="351" t="s">
        <v>80</v>
      </c>
      <c r="L101" s="188">
        <v>7</v>
      </c>
      <c r="M101" s="349" t="s">
        <v>80</v>
      </c>
      <c r="N101" s="350" t="s">
        <v>80</v>
      </c>
      <c r="O101" s="351" t="s">
        <v>80</v>
      </c>
      <c r="P101" s="188">
        <v>12</v>
      </c>
      <c r="Q101" s="349" t="s">
        <v>80</v>
      </c>
      <c r="R101" s="350" t="s">
        <v>80</v>
      </c>
      <c r="S101" s="351" t="s">
        <v>80</v>
      </c>
      <c r="T101" s="188">
        <v>6</v>
      </c>
      <c r="U101" s="349" t="s">
        <v>80</v>
      </c>
      <c r="V101" s="350" t="s">
        <v>80</v>
      </c>
      <c r="W101" s="351" t="s">
        <v>80</v>
      </c>
      <c r="X101" s="188">
        <v>5</v>
      </c>
    </row>
    <row r="102" spans="2:24" ht="110.25" customHeight="1" x14ac:dyDescent="0.2">
      <c r="B102" s="2" t="s">
        <v>507</v>
      </c>
      <c r="C102" s="99" t="s">
        <v>279</v>
      </c>
      <c r="D102" s="475"/>
      <c r="E102" s="74"/>
      <c r="F102" s="464"/>
      <c r="G102" s="102"/>
      <c r="H102" s="102"/>
      <c r="I102" s="200"/>
      <c r="J102" s="201"/>
      <c r="K102" s="202"/>
      <c r="L102" s="109"/>
      <c r="M102" s="200"/>
      <c r="N102" s="201"/>
      <c r="O102" s="153"/>
      <c r="P102" s="109"/>
      <c r="Q102" s="200"/>
      <c r="R102" s="201"/>
      <c r="S102" s="202"/>
      <c r="T102" s="109"/>
      <c r="U102" s="200"/>
      <c r="V102" s="201"/>
      <c r="W102" s="202"/>
      <c r="X102" s="109"/>
    </row>
    <row r="103" spans="2:24" ht="44.25" customHeight="1" x14ac:dyDescent="0.2">
      <c r="B103" s="663"/>
      <c r="C103" s="455" t="s">
        <v>496</v>
      </c>
      <c r="D103" s="632">
        <v>1500000</v>
      </c>
      <c r="E103" s="74" t="s">
        <v>78</v>
      </c>
      <c r="F103" s="464" t="s">
        <v>93</v>
      </c>
      <c r="G103" s="102" t="s">
        <v>146</v>
      </c>
      <c r="H103" s="102" t="s">
        <v>253</v>
      </c>
      <c r="I103" s="200"/>
      <c r="J103" s="201"/>
      <c r="K103" s="202"/>
      <c r="L103" s="109"/>
      <c r="M103" s="349" t="s">
        <v>80</v>
      </c>
      <c r="N103" s="350" t="s">
        <v>80</v>
      </c>
      <c r="O103" s="351" t="s">
        <v>80</v>
      </c>
      <c r="P103" s="188"/>
      <c r="Q103" s="349" t="s">
        <v>80</v>
      </c>
      <c r="R103" s="350" t="s">
        <v>80</v>
      </c>
      <c r="S103" s="351" t="s">
        <v>80</v>
      </c>
      <c r="T103" s="188"/>
      <c r="U103" s="349" t="s">
        <v>80</v>
      </c>
      <c r="V103" s="350" t="s">
        <v>80</v>
      </c>
      <c r="W103" s="351" t="s">
        <v>80</v>
      </c>
      <c r="X103" s="109"/>
    </row>
    <row r="104" spans="2:24" ht="55.5" customHeight="1" x14ac:dyDescent="0.2">
      <c r="B104" s="663"/>
      <c r="C104" s="449" t="s">
        <v>495</v>
      </c>
      <c r="D104" s="632"/>
      <c r="E104" s="74" t="s">
        <v>78</v>
      </c>
      <c r="F104" s="464" t="s">
        <v>93</v>
      </c>
      <c r="G104" s="102" t="s">
        <v>146</v>
      </c>
      <c r="H104" s="102" t="s">
        <v>253</v>
      </c>
      <c r="I104" s="200"/>
      <c r="J104" s="201"/>
      <c r="K104" s="202"/>
      <c r="L104" s="109"/>
      <c r="M104" s="349" t="s">
        <v>80</v>
      </c>
      <c r="N104" s="350" t="s">
        <v>80</v>
      </c>
      <c r="O104" s="351" t="s">
        <v>80</v>
      </c>
      <c r="P104" s="188"/>
      <c r="Q104" s="349" t="s">
        <v>80</v>
      </c>
      <c r="R104" s="350" t="s">
        <v>80</v>
      </c>
      <c r="S104" s="351" t="s">
        <v>80</v>
      </c>
      <c r="T104" s="188"/>
      <c r="U104" s="349" t="s">
        <v>80</v>
      </c>
      <c r="V104" s="350" t="s">
        <v>80</v>
      </c>
      <c r="W104" s="351" t="s">
        <v>80</v>
      </c>
      <c r="X104" s="109"/>
    </row>
    <row r="105" spans="2:24" ht="58.5" customHeight="1" x14ac:dyDescent="0.2">
      <c r="B105" s="663"/>
      <c r="C105" s="449" t="s">
        <v>497</v>
      </c>
      <c r="D105" s="632"/>
      <c r="E105" s="74" t="s">
        <v>78</v>
      </c>
      <c r="F105" s="464" t="s">
        <v>93</v>
      </c>
      <c r="G105" s="102" t="s">
        <v>146</v>
      </c>
      <c r="H105" s="102" t="s">
        <v>253</v>
      </c>
      <c r="I105" s="200"/>
      <c r="J105" s="201"/>
      <c r="K105" s="202"/>
      <c r="L105" s="109"/>
      <c r="M105" s="349" t="s">
        <v>80</v>
      </c>
      <c r="N105" s="350" t="s">
        <v>80</v>
      </c>
      <c r="O105" s="351" t="s">
        <v>80</v>
      </c>
      <c r="P105" s="188"/>
      <c r="Q105" s="349" t="s">
        <v>80</v>
      </c>
      <c r="R105" s="350" t="s">
        <v>80</v>
      </c>
      <c r="S105" s="351" t="s">
        <v>80</v>
      </c>
      <c r="T105" s="188"/>
      <c r="U105" s="349" t="s">
        <v>80</v>
      </c>
      <c r="V105" s="350" t="s">
        <v>80</v>
      </c>
      <c r="W105" s="351" t="s">
        <v>80</v>
      </c>
      <c r="X105" s="109"/>
    </row>
    <row r="106" spans="2:24" ht="62.25" customHeight="1" x14ac:dyDescent="0.2">
      <c r="B106" s="663"/>
      <c r="C106" s="449" t="s">
        <v>498</v>
      </c>
      <c r="D106" s="632"/>
      <c r="E106" s="74" t="s">
        <v>78</v>
      </c>
      <c r="F106" s="464" t="s">
        <v>93</v>
      </c>
      <c r="G106" s="102" t="s">
        <v>146</v>
      </c>
      <c r="H106" s="102" t="s">
        <v>253</v>
      </c>
      <c r="I106" s="200"/>
      <c r="J106" s="201"/>
      <c r="K106" s="202"/>
      <c r="L106" s="109"/>
      <c r="M106" s="349" t="s">
        <v>80</v>
      </c>
      <c r="N106" s="350" t="s">
        <v>80</v>
      </c>
      <c r="O106" s="351" t="s">
        <v>80</v>
      </c>
      <c r="P106" s="188"/>
      <c r="Q106" s="349" t="s">
        <v>80</v>
      </c>
      <c r="R106" s="350" t="s">
        <v>80</v>
      </c>
      <c r="S106" s="351" t="s">
        <v>80</v>
      </c>
      <c r="T106" s="188"/>
      <c r="U106" s="349" t="s">
        <v>80</v>
      </c>
      <c r="V106" s="350" t="s">
        <v>80</v>
      </c>
      <c r="W106" s="351" t="s">
        <v>80</v>
      </c>
      <c r="X106" s="109"/>
    </row>
    <row r="107" spans="2:24" ht="49.5" customHeight="1" x14ac:dyDescent="0.2">
      <c r="B107" s="663"/>
      <c r="C107" s="660" t="s">
        <v>508</v>
      </c>
      <c r="D107" s="632"/>
      <c r="E107" s="74"/>
      <c r="F107" s="464"/>
      <c r="G107" s="102"/>
      <c r="H107" s="102"/>
      <c r="I107" s="200"/>
      <c r="J107" s="201"/>
      <c r="K107" s="202"/>
      <c r="L107" s="109"/>
      <c r="M107" s="349"/>
      <c r="N107" s="350"/>
      <c r="O107" s="401"/>
      <c r="P107" s="188"/>
      <c r="Q107" s="349"/>
      <c r="R107" s="350"/>
      <c r="S107" s="351"/>
      <c r="T107" s="188"/>
      <c r="U107" s="349"/>
      <c r="V107" s="350"/>
      <c r="W107" s="351"/>
      <c r="X107" s="109"/>
    </row>
    <row r="108" spans="2:24" ht="37.5" customHeight="1" x14ac:dyDescent="0.2">
      <c r="B108" s="663"/>
      <c r="C108" s="661" t="s">
        <v>505</v>
      </c>
      <c r="D108" s="632"/>
      <c r="E108" s="74" t="s">
        <v>78</v>
      </c>
      <c r="F108" s="464" t="s">
        <v>93</v>
      </c>
      <c r="G108" s="102">
        <v>1</v>
      </c>
      <c r="H108" s="102" t="s">
        <v>253</v>
      </c>
      <c r="I108" s="200"/>
      <c r="J108" s="201"/>
      <c r="K108" s="202"/>
      <c r="L108" s="109"/>
      <c r="M108" s="349"/>
      <c r="N108" s="350"/>
      <c r="O108" s="351"/>
      <c r="P108" s="188"/>
      <c r="Q108" s="349" t="s">
        <v>80</v>
      </c>
      <c r="R108" s="350" t="s">
        <v>80</v>
      </c>
      <c r="S108" s="351" t="s">
        <v>80</v>
      </c>
      <c r="T108" s="188">
        <v>1</v>
      </c>
      <c r="U108" s="349"/>
      <c r="V108" s="350"/>
      <c r="W108" s="351"/>
      <c r="X108" s="109"/>
    </row>
    <row r="109" spans="2:24" ht="48.75" customHeight="1" x14ac:dyDescent="0.2">
      <c r="B109" s="663"/>
      <c r="C109" s="661" t="s">
        <v>506</v>
      </c>
      <c r="D109" s="632"/>
      <c r="E109" s="74" t="s">
        <v>78</v>
      </c>
      <c r="F109" s="464" t="s">
        <v>93</v>
      </c>
      <c r="G109" s="102" t="s">
        <v>146</v>
      </c>
      <c r="H109" s="102" t="s">
        <v>253</v>
      </c>
      <c r="I109" s="200"/>
      <c r="J109" s="201"/>
      <c r="K109" s="202"/>
      <c r="L109" s="109"/>
      <c r="M109" s="349"/>
      <c r="N109" s="350"/>
      <c r="O109" s="351"/>
      <c r="P109" s="188"/>
      <c r="Q109" s="349" t="s">
        <v>80</v>
      </c>
      <c r="R109" s="350" t="s">
        <v>80</v>
      </c>
      <c r="S109" s="351" t="s">
        <v>80</v>
      </c>
      <c r="T109" s="188" t="s">
        <v>146</v>
      </c>
      <c r="U109" s="349" t="s">
        <v>80</v>
      </c>
      <c r="V109" s="350" t="s">
        <v>80</v>
      </c>
      <c r="W109" s="351" t="s">
        <v>80</v>
      </c>
      <c r="X109" s="109" t="s">
        <v>146</v>
      </c>
    </row>
    <row r="110" spans="2:24" ht="54" customHeight="1" x14ac:dyDescent="0.2">
      <c r="B110" s="663"/>
      <c r="C110" s="449" t="s">
        <v>509</v>
      </c>
      <c r="D110" s="632"/>
      <c r="E110" s="74" t="s">
        <v>78</v>
      </c>
      <c r="F110" s="464" t="s">
        <v>93</v>
      </c>
      <c r="G110" s="102">
        <v>1</v>
      </c>
      <c r="H110" s="102" t="s">
        <v>253</v>
      </c>
      <c r="I110" s="200"/>
      <c r="J110" s="201"/>
      <c r="K110" s="202"/>
      <c r="L110" s="109"/>
      <c r="M110" s="349"/>
      <c r="N110" s="350"/>
      <c r="O110" s="351"/>
      <c r="P110" s="188"/>
      <c r="Q110" s="349"/>
      <c r="R110" s="350"/>
      <c r="S110" s="351"/>
      <c r="T110" s="188"/>
      <c r="U110" s="349" t="s">
        <v>80</v>
      </c>
      <c r="V110" s="350" t="s">
        <v>80</v>
      </c>
      <c r="W110" s="351" t="s">
        <v>80</v>
      </c>
      <c r="X110" s="109">
        <v>1</v>
      </c>
    </row>
    <row r="111" spans="2:24" ht="32.25" customHeight="1" x14ac:dyDescent="0.2">
      <c r="B111" s="663"/>
      <c r="C111" s="456" t="s">
        <v>553</v>
      </c>
      <c r="D111" s="476"/>
      <c r="E111" s="74"/>
      <c r="F111" s="464"/>
      <c r="G111" s="102"/>
      <c r="H111" s="102"/>
      <c r="I111" s="200"/>
      <c r="J111" s="201"/>
      <c r="K111" s="202"/>
      <c r="L111" s="109"/>
      <c r="M111" s="349"/>
      <c r="N111" s="350"/>
      <c r="O111" s="401"/>
      <c r="P111" s="188"/>
      <c r="Q111" s="349"/>
      <c r="R111" s="350"/>
      <c r="S111" s="351"/>
      <c r="T111" s="188"/>
      <c r="U111" s="349"/>
      <c r="V111" s="350"/>
      <c r="W111" s="351"/>
      <c r="X111" s="109"/>
    </row>
    <row r="112" spans="2:24" ht="42.75" customHeight="1" x14ac:dyDescent="0.25">
      <c r="B112" s="663"/>
      <c r="C112" s="433" t="s">
        <v>554</v>
      </c>
      <c r="D112" s="633">
        <v>6496000</v>
      </c>
      <c r="E112" s="101" t="s">
        <v>59</v>
      </c>
      <c r="F112" s="269" t="s">
        <v>88</v>
      </c>
      <c r="G112" s="102">
        <v>12</v>
      </c>
      <c r="H112" s="180" t="s">
        <v>40</v>
      </c>
      <c r="I112" s="276" t="s">
        <v>80</v>
      </c>
      <c r="J112" s="243" t="s">
        <v>80</v>
      </c>
      <c r="K112" s="277" t="s">
        <v>80</v>
      </c>
      <c r="L112" s="198">
        <v>3</v>
      </c>
      <c r="M112" s="276" t="s">
        <v>80</v>
      </c>
      <c r="N112" s="243" t="s">
        <v>80</v>
      </c>
      <c r="O112" s="245" t="s">
        <v>80</v>
      </c>
      <c r="P112" s="198">
        <v>3</v>
      </c>
      <c r="Q112" s="276" t="s">
        <v>80</v>
      </c>
      <c r="R112" s="276" t="s">
        <v>80</v>
      </c>
      <c r="S112" s="278" t="s">
        <v>80</v>
      </c>
      <c r="T112" s="198">
        <v>3</v>
      </c>
      <c r="U112" s="276" t="s">
        <v>80</v>
      </c>
      <c r="V112" s="276" t="s">
        <v>80</v>
      </c>
      <c r="W112" s="278" t="s">
        <v>80</v>
      </c>
      <c r="X112" s="198">
        <v>3</v>
      </c>
    </row>
    <row r="113" spans="2:24" ht="42.75" customHeight="1" x14ac:dyDescent="0.25">
      <c r="B113" s="663"/>
      <c r="C113" s="433" t="s">
        <v>555</v>
      </c>
      <c r="D113" s="633">
        <v>3013320</v>
      </c>
      <c r="E113" s="101" t="s">
        <v>58</v>
      </c>
      <c r="F113" s="269" t="s">
        <v>93</v>
      </c>
      <c r="G113" s="102">
        <v>12</v>
      </c>
      <c r="H113" s="102" t="s">
        <v>40</v>
      </c>
      <c r="I113" s="276" t="s">
        <v>80</v>
      </c>
      <c r="J113" s="243" t="s">
        <v>80</v>
      </c>
      <c r="K113" s="277" t="s">
        <v>80</v>
      </c>
      <c r="L113" s="198">
        <v>3</v>
      </c>
      <c r="M113" s="276" t="s">
        <v>80</v>
      </c>
      <c r="N113" s="243" t="s">
        <v>80</v>
      </c>
      <c r="O113" s="245" t="s">
        <v>80</v>
      </c>
      <c r="P113" s="198">
        <v>3</v>
      </c>
      <c r="Q113" s="276" t="s">
        <v>80</v>
      </c>
      <c r="R113" s="276" t="s">
        <v>80</v>
      </c>
      <c r="S113" s="278" t="s">
        <v>80</v>
      </c>
      <c r="T113" s="198">
        <v>3</v>
      </c>
      <c r="U113" s="276" t="s">
        <v>80</v>
      </c>
      <c r="V113" s="276" t="s">
        <v>80</v>
      </c>
      <c r="W113" s="278" t="s">
        <v>80</v>
      </c>
      <c r="X113" s="198">
        <v>3</v>
      </c>
    </row>
    <row r="114" spans="2:24" ht="69" customHeight="1" x14ac:dyDescent="0.25">
      <c r="B114" s="663"/>
      <c r="C114" s="436" t="s">
        <v>556</v>
      </c>
      <c r="D114" s="633">
        <v>17950000</v>
      </c>
      <c r="E114" s="101"/>
      <c r="F114" s="269"/>
      <c r="G114" s="102"/>
      <c r="H114" s="102"/>
      <c r="I114" s="276"/>
      <c r="J114" s="243"/>
      <c r="K114" s="277"/>
      <c r="L114" s="198"/>
      <c r="M114" s="276"/>
      <c r="N114" s="243"/>
      <c r="O114" s="245"/>
      <c r="P114" s="198"/>
      <c r="Q114" s="276"/>
      <c r="R114" s="276"/>
      <c r="S114" s="278"/>
      <c r="T114" s="198"/>
      <c r="U114" s="276"/>
      <c r="V114" s="276"/>
      <c r="W114" s="278"/>
      <c r="X114" s="198"/>
    </row>
    <row r="115" spans="2:24" s="161" customFormat="1" ht="34.5" customHeight="1" x14ac:dyDescent="0.2">
      <c r="B115" s="664"/>
      <c r="C115" s="457" t="s">
        <v>444</v>
      </c>
      <c r="D115" s="479"/>
      <c r="E115" s="487"/>
      <c r="F115" s="488"/>
      <c r="G115" s="489"/>
      <c r="H115" s="102"/>
      <c r="I115" s="200"/>
      <c r="J115" s="201"/>
      <c r="K115" s="202"/>
      <c r="L115" s="109"/>
      <c r="M115" s="200"/>
      <c r="N115" s="201"/>
      <c r="O115" s="153"/>
      <c r="P115" s="109"/>
      <c r="Q115" s="200"/>
      <c r="R115" s="201"/>
      <c r="S115" s="202"/>
      <c r="T115" s="109"/>
      <c r="U115" s="200"/>
      <c r="V115" s="201"/>
      <c r="W115" s="202"/>
      <c r="X115" s="109"/>
    </row>
    <row r="116" spans="2:24" ht="24.75" customHeight="1" x14ac:dyDescent="0.2">
      <c r="B116" s="457"/>
      <c r="C116" s="436" t="s">
        <v>415</v>
      </c>
      <c r="D116" s="626">
        <v>200641739.13999999</v>
      </c>
      <c r="E116" s="490"/>
      <c r="F116" s="460"/>
      <c r="G116" s="483"/>
      <c r="H116" s="241" t="s">
        <v>236</v>
      </c>
      <c r="I116" s="204" t="s">
        <v>80</v>
      </c>
      <c r="J116" s="205" t="s">
        <v>80</v>
      </c>
      <c r="K116" s="206" t="s">
        <v>80</v>
      </c>
      <c r="L116" s="198"/>
      <c r="M116" s="204" t="s">
        <v>80</v>
      </c>
      <c r="N116" s="205" t="s">
        <v>80</v>
      </c>
      <c r="O116" s="206" t="s">
        <v>80</v>
      </c>
      <c r="P116" s="198"/>
      <c r="Q116" s="204" t="s">
        <v>80</v>
      </c>
      <c r="R116" s="205" t="s">
        <v>80</v>
      </c>
      <c r="S116" s="206" t="s">
        <v>80</v>
      </c>
      <c r="T116" s="198"/>
      <c r="U116" s="204" t="s">
        <v>80</v>
      </c>
      <c r="V116" s="205" t="s">
        <v>80</v>
      </c>
      <c r="W116" s="206" t="s">
        <v>80</v>
      </c>
      <c r="X116" s="198"/>
    </row>
    <row r="117" spans="2:24" ht="21" customHeight="1" x14ac:dyDescent="0.2">
      <c r="B117" s="26"/>
      <c r="C117" s="440" t="s">
        <v>422</v>
      </c>
      <c r="D117" s="627">
        <f>D13+D14+D25+D31+D39+D49+D61+D67+D103+D112+D113+D114</f>
        <v>58709320</v>
      </c>
      <c r="E117" s="491"/>
      <c r="F117" s="464"/>
      <c r="G117" s="489"/>
      <c r="H117" s="101" t="s">
        <v>236</v>
      </c>
      <c r="I117" s="200" t="s">
        <v>80</v>
      </c>
      <c r="J117" s="201" t="s">
        <v>80</v>
      </c>
      <c r="K117" s="202" t="s">
        <v>80</v>
      </c>
      <c r="L117" s="109"/>
      <c r="M117" s="200" t="s">
        <v>80</v>
      </c>
      <c r="N117" s="201" t="s">
        <v>80</v>
      </c>
      <c r="O117" s="202" t="s">
        <v>80</v>
      </c>
      <c r="P117" s="109"/>
      <c r="Q117" s="200" t="s">
        <v>80</v>
      </c>
      <c r="R117" s="201" t="s">
        <v>80</v>
      </c>
      <c r="S117" s="202" t="s">
        <v>80</v>
      </c>
      <c r="T117" s="109"/>
      <c r="U117" s="200" t="s">
        <v>80</v>
      </c>
      <c r="V117" s="201" t="s">
        <v>80</v>
      </c>
      <c r="W117" s="202" t="s">
        <v>80</v>
      </c>
      <c r="X117" s="109"/>
    </row>
    <row r="118" spans="2:24" ht="20.25" customHeight="1" x14ac:dyDescent="0.2">
      <c r="B118" s="44"/>
      <c r="C118" s="665" t="s">
        <v>423</v>
      </c>
      <c r="D118" s="628">
        <v>6979000</v>
      </c>
      <c r="E118" s="492"/>
      <c r="F118" s="493"/>
      <c r="G118" s="494"/>
      <c r="H118" s="270" t="s">
        <v>236</v>
      </c>
      <c r="I118" s="414" t="s">
        <v>80</v>
      </c>
      <c r="J118" s="272" t="s">
        <v>80</v>
      </c>
      <c r="K118" s="273" t="s">
        <v>80</v>
      </c>
      <c r="L118" s="150"/>
      <c r="M118" s="271" t="s">
        <v>80</v>
      </c>
      <c r="N118" s="272" t="s">
        <v>80</v>
      </c>
      <c r="O118" s="273" t="s">
        <v>80</v>
      </c>
      <c r="P118" s="150"/>
      <c r="Q118" s="271" t="s">
        <v>80</v>
      </c>
      <c r="R118" s="272" t="s">
        <v>80</v>
      </c>
      <c r="S118" s="273" t="s">
        <v>80</v>
      </c>
      <c r="T118" s="150"/>
      <c r="U118" s="271" t="s">
        <v>80</v>
      </c>
      <c r="V118" s="272" t="s">
        <v>80</v>
      </c>
      <c r="W118" s="273" t="s">
        <v>80</v>
      </c>
      <c r="X118" s="150"/>
    </row>
    <row r="119" spans="2:24" ht="20.25" customHeight="1" x14ac:dyDescent="0.2">
      <c r="B119" s="666"/>
      <c r="C119" s="667" t="s">
        <v>421</v>
      </c>
      <c r="D119" s="462">
        <f>SUM(D117:D118)</f>
        <v>65688320</v>
      </c>
      <c r="E119" s="491"/>
      <c r="F119" s="464"/>
      <c r="G119" s="481"/>
      <c r="H119" s="101" t="s">
        <v>236</v>
      </c>
      <c r="I119" s="204" t="s">
        <v>80</v>
      </c>
      <c r="J119" s="205" t="s">
        <v>80</v>
      </c>
      <c r="K119" s="206" t="s">
        <v>80</v>
      </c>
      <c r="L119" s="198"/>
      <c r="M119" s="204" t="s">
        <v>80</v>
      </c>
      <c r="N119" s="205" t="s">
        <v>80</v>
      </c>
      <c r="O119" s="206" t="s">
        <v>80</v>
      </c>
      <c r="P119" s="198"/>
      <c r="Q119" s="204" t="s">
        <v>80</v>
      </c>
      <c r="R119" s="205" t="s">
        <v>80</v>
      </c>
      <c r="S119" s="206" t="s">
        <v>80</v>
      </c>
      <c r="T119" s="198"/>
      <c r="U119" s="204" t="s">
        <v>80</v>
      </c>
      <c r="V119" s="205" t="s">
        <v>80</v>
      </c>
      <c r="W119" s="206" t="s">
        <v>80</v>
      </c>
      <c r="X119" s="109"/>
    </row>
    <row r="120" spans="2:24" ht="18.75" customHeight="1" x14ac:dyDescent="0.2">
      <c r="B120" s="5"/>
      <c r="C120" s="665" t="s">
        <v>87</v>
      </c>
      <c r="D120" s="626">
        <v>12290820</v>
      </c>
      <c r="E120" s="491"/>
      <c r="F120" s="464"/>
      <c r="G120" s="481"/>
      <c r="H120" s="101" t="s">
        <v>236</v>
      </c>
      <c r="I120" s="200" t="s">
        <v>80</v>
      </c>
      <c r="J120" s="201" t="s">
        <v>80</v>
      </c>
      <c r="K120" s="202" t="s">
        <v>80</v>
      </c>
      <c r="L120" s="109"/>
      <c r="M120" s="200" t="s">
        <v>80</v>
      </c>
      <c r="N120" s="201" t="s">
        <v>80</v>
      </c>
      <c r="O120" s="202" t="s">
        <v>80</v>
      </c>
      <c r="P120" s="109"/>
      <c r="Q120" s="200" t="s">
        <v>80</v>
      </c>
      <c r="R120" s="201" t="s">
        <v>80</v>
      </c>
      <c r="S120" s="202" t="s">
        <v>80</v>
      </c>
      <c r="T120" s="109"/>
      <c r="U120" s="200" t="s">
        <v>80</v>
      </c>
      <c r="V120" s="201" t="s">
        <v>80</v>
      </c>
      <c r="W120" s="202" t="s">
        <v>80</v>
      </c>
      <c r="X120" s="109"/>
    </row>
    <row r="121" spans="2:24" ht="20.25" customHeight="1" x14ac:dyDescent="0.2">
      <c r="B121" s="668"/>
      <c r="C121" s="665" t="s">
        <v>237</v>
      </c>
      <c r="D121" s="629">
        <v>400000</v>
      </c>
      <c r="E121" s="491"/>
      <c r="F121" s="464"/>
      <c r="G121" s="481"/>
      <c r="H121" s="270" t="s">
        <v>236</v>
      </c>
      <c r="I121" s="414" t="s">
        <v>80</v>
      </c>
      <c r="J121" s="272" t="s">
        <v>80</v>
      </c>
      <c r="K121" s="273" t="s">
        <v>80</v>
      </c>
      <c r="L121" s="150"/>
      <c r="M121" s="271" t="s">
        <v>80</v>
      </c>
      <c r="N121" s="272" t="s">
        <v>80</v>
      </c>
      <c r="O121" s="273" t="s">
        <v>80</v>
      </c>
      <c r="P121" s="150"/>
      <c r="Q121" s="271" t="s">
        <v>80</v>
      </c>
      <c r="R121" s="272" t="s">
        <v>80</v>
      </c>
      <c r="S121" s="273" t="s">
        <v>80</v>
      </c>
      <c r="T121" s="150"/>
      <c r="U121" s="271" t="s">
        <v>80</v>
      </c>
      <c r="V121" s="272" t="s">
        <v>80</v>
      </c>
      <c r="W121" s="273" t="s">
        <v>80</v>
      </c>
      <c r="X121" s="275"/>
    </row>
    <row r="122" spans="2:24" ht="26.25" customHeight="1" thickBot="1" x14ac:dyDescent="0.25">
      <c r="B122" s="568"/>
      <c r="C122" s="453" t="s">
        <v>419</v>
      </c>
      <c r="D122" s="630">
        <f>D10+D11+D12+D41+D42+D47</f>
        <v>58050000</v>
      </c>
      <c r="E122" s="622"/>
      <c r="F122" s="623"/>
      <c r="G122" s="624"/>
      <c r="H122" s="646" t="s">
        <v>236</v>
      </c>
      <c r="I122" s="647" t="s">
        <v>80</v>
      </c>
      <c r="J122" s="397" t="s">
        <v>80</v>
      </c>
      <c r="K122" s="648" t="s">
        <v>80</v>
      </c>
      <c r="L122" s="218"/>
      <c r="M122" s="649" t="s">
        <v>80</v>
      </c>
      <c r="N122" s="397" t="s">
        <v>80</v>
      </c>
      <c r="O122" s="648" t="s">
        <v>80</v>
      </c>
      <c r="P122" s="218"/>
      <c r="Q122" s="649" t="s">
        <v>80</v>
      </c>
      <c r="R122" s="397" t="s">
        <v>80</v>
      </c>
      <c r="S122" s="648" t="s">
        <v>80</v>
      </c>
      <c r="T122" s="218"/>
      <c r="U122" s="649" t="s">
        <v>80</v>
      </c>
      <c r="V122" s="397" t="s">
        <v>80</v>
      </c>
      <c r="W122" s="648" t="s">
        <v>80</v>
      </c>
      <c r="X122" s="398"/>
    </row>
    <row r="123" spans="2:24" ht="29.25" customHeight="1" thickBot="1" x14ac:dyDescent="0.25">
      <c r="B123" s="232" t="s">
        <v>72</v>
      </c>
      <c r="C123" s="233"/>
      <c r="D123" s="631">
        <f>D116+D119+D120+D121+D122</f>
        <v>337070879.13999999</v>
      </c>
      <c r="E123" s="495"/>
      <c r="F123" s="495"/>
      <c r="G123" s="496"/>
      <c r="H123" s="497"/>
      <c r="I123" s="234"/>
      <c r="J123" s="235"/>
      <c r="K123" s="234"/>
      <c r="L123" s="233"/>
      <c r="M123" s="236"/>
      <c r="N123" s="236"/>
      <c r="O123" s="237"/>
      <c r="P123" s="233"/>
      <c r="Q123" s="236"/>
      <c r="R123" s="236"/>
      <c r="S123" s="234"/>
      <c r="T123" s="233"/>
      <c r="U123" s="236"/>
      <c r="V123" s="237"/>
      <c r="W123" s="238"/>
      <c r="X123" s="233"/>
    </row>
    <row r="124" spans="2:24" x14ac:dyDescent="0.2">
      <c r="D124" s="284"/>
      <c r="G124" s="192"/>
      <c r="H124" s="298"/>
      <c r="I124" s="192"/>
      <c r="J124" s="192"/>
      <c r="K124" s="192"/>
      <c r="L124" s="192"/>
      <c r="M124" s="192"/>
      <c r="N124" s="192"/>
      <c r="O124" s="192"/>
      <c r="P124" s="192"/>
      <c r="Q124" s="192"/>
      <c r="R124" s="192"/>
      <c r="S124" s="192"/>
      <c r="T124" s="192"/>
      <c r="U124" s="192"/>
      <c r="V124" s="192"/>
      <c r="W124" s="192"/>
      <c r="X124" s="192"/>
    </row>
    <row r="125" spans="2:24" s="68" customFormat="1" x14ac:dyDescent="0.2">
      <c r="B125" s="95"/>
      <c r="D125" s="144"/>
      <c r="E125" s="96"/>
      <c r="F125" s="96"/>
      <c r="H125" s="299"/>
    </row>
    <row r="126" spans="2:24" s="68" customFormat="1" x14ac:dyDescent="0.2">
      <c r="B126" s="97"/>
      <c r="D126" s="144"/>
      <c r="E126" s="96"/>
      <c r="F126" s="96"/>
      <c r="H126" s="299"/>
    </row>
    <row r="127" spans="2:24" ht="44.25" customHeight="1" x14ac:dyDescent="0.2">
      <c r="C127" s="606"/>
      <c r="D127" s="625"/>
      <c r="E127" s="603"/>
      <c r="F127" s="603"/>
      <c r="G127" s="602"/>
      <c r="H127" s="601"/>
      <c r="I127" s="762"/>
      <c r="J127" s="762"/>
      <c r="K127" s="762"/>
      <c r="L127" s="762"/>
      <c r="M127" s="762"/>
      <c r="N127" s="762"/>
      <c r="O127" s="762"/>
    </row>
    <row r="128" spans="2:24" ht="27" customHeight="1" x14ac:dyDescent="0.2">
      <c r="C128" s="600"/>
      <c r="D128" s="625"/>
      <c r="E128" s="603"/>
      <c r="F128" s="603"/>
      <c r="G128" s="602"/>
      <c r="H128" s="601"/>
      <c r="I128" s="763"/>
      <c r="J128" s="763"/>
      <c r="K128" s="763"/>
      <c r="L128" s="763"/>
      <c r="M128" s="763"/>
      <c r="N128" s="763"/>
      <c r="O128" s="763"/>
    </row>
    <row r="129" spans="3:15" ht="26.25" customHeight="1" x14ac:dyDescent="0.2">
      <c r="C129" s="606"/>
      <c r="E129" s="604"/>
      <c r="F129" s="603"/>
      <c r="G129" s="602"/>
      <c r="H129" s="605"/>
      <c r="I129" s="762"/>
      <c r="J129" s="762"/>
      <c r="K129" s="762"/>
      <c r="L129" s="762"/>
      <c r="M129" s="762"/>
      <c r="N129" s="762"/>
      <c r="O129" s="762"/>
    </row>
    <row r="130" spans="3:15" ht="33.75" customHeight="1" x14ac:dyDescent="0.2">
      <c r="C130" s="606"/>
    </row>
  </sheetData>
  <mergeCells count="20">
    <mergeCell ref="B6:B8"/>
    <mergeCell ref="C6:C8"/>
    <mergeCell ref="I6:X6"/>
    <mergeCell ref="B1:X1"/>
    <mergeCell ref="B2:X2"/>
    <mergeCell ref="B3:X3"/>
    <mergeCell ref="B4:X4"/>
    <mergeCell ref="B5:X5"/>
    <mergeCell ref="Q7:T7"/>
    <mergeCell ref="D6:D8"/>
    <mergeCell ref="U7:X7"/>
    <mergeCell ref="M7:P7"/>
    <mergeCell ref="E6:E8"/>
    <mergeCell ref="I129:O129"/>
    <mergeCell ref="I127:O127"/>
    <mergeCell ref="I128:O128"/>
    <mergeCell ref="F6:F8"/>
    <mergeCell ref="G6:G8"/>
    <mergeCell ref="I7:L7"/>
    <mergeCell ref="H6:H8"/>
  </mergeCells>
  <phoneticPr fontId="3" type="noConversion"/>
  <printOptions horizontalCentered="1" verticalCentered="1"/>
  <pageMargins left="0.25" right="0.25" top="0.75" bottom="0.75" header="0.3" footer="0.3"/>
  <pageSetup paperSize="5" scale="81"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zoomScaleNormal="100" workbookViewId="0">
      <selection activeCell="F6" sqref="F6"/>
    </sheetView>
  </sheetViews>
  <sheetFormatPr baseColWidth="10" defaultRowHeight="12.75" x14ac:dyDescent="0.2"/>
  <cols>
    <col min="1" max="1" width="38.85546875" customWidth="1"/>
    <col min="2" max="2" width="28.42578125" style="13" customWidth="1"/>
    <col min="3" max="3" width="15.28515625" customWidth="1"/>
    <col min="4" max="4" width="56" customWidth="1"/>
  </cols>
  <sheetData>
    <row r="1" spans="1:21" ht="15.75" x14ac:dyDescent="0.25">
      <c r="A1" s="765" t="s">
        <v>232</v>
      </c>
      <c r="B1" s="765"/>
      <c r="C1" s="765"/>
      <c r="D1" s="765"/>
      <c r="E1" s="8"/>
      <c r="F1" s="8"/>
      <c r="G1" s="8"/>
      <c r="H1" s="8"/>
      <c r="I1" s="8"/>
      <c r="J1" s="8"/>
      <c r="K1" s="8"/>
      <c r="L1" s="8"/>
      <c r="M1" s="8"/>
      <c r="N1" s="8"/>
      <c r="O1" s="8"/>
      <c r="P1" s="8"/>
      <c r="Q1" s="8"/>
      <c r="R1" s="8"/>
      <c r="S1" s="8"/>
      <c r="T1" s="8"/>
      <c r="U1" s="8"/>
    </row>
    <row r="2" spans="1:21" ht="15.75" x14ac:dyDescent="0.25">
      <c r="A2" s="767" t="s">
        <v>211</v>
      </c>
      <c r="B2" s="767"/>
      <c r="C2" s="767"/>
      <c r="D2" s="767"/>
      <c r="E2" s="8"/>
      <c r="F2" s="8"/>
      <c r="G2" s="8"/>
      <c r="H2" s="8"/>
      <c r="I2" s="8"/>
      <c r="J2" s="8"/>
      <c r="K2" s="8"/>
      <c r="L2" s="8"/>
      <c r="M2" s="8"/>
      <c r="N2" s="8"/>
      <c r="O2" s="8"/>
      <c r="P2" s="8"/>
      <c r="Q2" s="8"/>
      <c r="R2" s="8"/>
      <c r="S2" s="8"/>
      <c r="T2" s="8"/>
      <c r="U2" s="8"/>
    </row>
    <row r="3" spans="1:21" ht="15.75" x14ac:dyDescent="0.25">
      <c r="A3" s="765" t="s">
        <v>109</v>
      </c>
      <c r="B3" s="765"/>
      <c r="C3" s="765"/>
      <c r="D3" s="765"/>
      <c r="E3" s="8"/>
      <c r="F3" s="8"/>
      <c r="G3" s="8"/>
      <c r="H3" s="8"/>
      <c r="I3" s="8"/>
      <c r="J3" s="8"/>
      <c r="K3" s="8"/>
      <c r="L3" s="8"/>
      <c r="M3" s="8"/>
      <c r="N3" s="8"/>
      <c r="O3" s="8"/>
      <c r="P3" s="8"/>
      <c r="Q3" s="8"/>
      <c r="R3" s="8"/>
      <c r="S3" s="8"/>
      <c r="T3" s="8"/>
      <c r="U3" s="8"/>
    </row>
    <row r="4" spans="1:21" ht="20.25" customHeight="1" x14ac:dyDescent="0.25">
      <c r="A4" s="768" t="s">
        <v>97</v>
      </c>
      <c r="B4" s="768"/>
      <c r="C4" s="768"/>
      <c r="D4" s="768"/>
      <c r="E4" s="9"/>
      <c r="F4" s="9"/>
      <c r="G4" s="9"/>
      <c r="H4" s="9"/>
      <c r="I4" s="9"/>
      <c r="J4" s="9"/>
      <c r="K4" s="9"/>
      <c r="L4" s="1"/>
    </row>
    <row r="5" spans="1:21" ht="20.25" customHeight="1" thickBot="1" x14ac:dyDescent="0.3">
      <c r="A5" s="11"/>
      <c r="B5" s="11"/>
      <c r="C5" s="11"/>
      <c r="D5" s="11"/>
      <c r="E5" s="9"/>
      <c r="F5" s="9"/>
      <c r="G5" s="9"/>
      <c r="H5" s="9"/>
      <c r="I5" s="9"/>
      <c r="J5" s="9"/>
      <c r="K5" s="9"/>
      <c r="L5" s="1"/>
    </row>
    <row r="6" spans="1:21" ht="21.75" customHeight="1" thickBot="1" x14ac:dyDescent="0.3">
      <c r="A6" s="391" t="s">
        <v>4</v>
      </c>
      <c r="B6" s="392" t="s">
        <v>98</v>
      </c>
      <c r="C6" s="391" t="s">
        <v>99</v>
      </c>
      <c r="D6" s="391" t="s">
        <v>102</v>
      </c>
    </row>
    <row r="7" spans="1:21" ht="62.25" customHeight="1" x14ac:dyDescent="0.2">
      <c r="A7" s="669" t="s">
        <v>55</v>
      </c>
      <c r="B7" s="16" t="s">
        <v>104</v>
      </c>
      <c r="C7" s="169" t="s">
        <v>86</v>
      </c>
      <c r="D7" s="17" t="s">
        <v>0</v>
      </c>
    </row>
    <row r="8" spans="1:21" ht="24.75" customHeight="1" x14ac:dyDescent="0.25">
      <c r="A8" s="18"/>
      <c r="B8" s="15" t="s">
        <v>100</v>
      </c>
      <c r="C8" s="170" t="s">
        <v>86</v>
      </c>
      <c r="D8" s="19" t="s">
        <v>101</v>
      </c>
    </row>
    <row r="9" spans="1:21" ht="31.5" customHeight="1" x14ac:dyDescent="0.25">
      <c r="A9" s="18"/>
      <c r="B9" s="101" t="s">
        <v>158</v>
      </c>
      <c r="C9" s="227" t="s">
        <v>86</v>
      </c>
      <c r="D9" s="228" t="s">
        <v>101</v>
      </c>
    </row>
    <row r="10" spans="1:21" ht="33.75" customHeight="1" x14ac:dyDescent="0.25">
      <c r="A10" s="12"/>
      <c r="B10" s="101" t="s">
        <v>46</v>
      </c>
      <c r="C10" s="170">
        <v>3</v>
      </c>
      <c r="D10" s="229" t="s">
        <v>15</v>
      </c>
    </row>
    <row r="11" spans="1:21" ht="51.75" customHeight="1" x14ac:dyDescent="0.2">
      <c r="A11" s="12"/>
      <c r="B11" s="101" t="s">
        <v>138</v>
      </c>
      <c r="C11" s="170">
        <v>220</v>
      </c>
      <c r="D11" s="228" t="s">
        <v>560</v>
      </c>
    </row>
    <row r="12" spans="1:21" ht="40.5" customHeight="1" x14ac:dyDescent="0.2">
      <c r="A12" s="12"/>
      <c r="B12" s="101" t="s">
        <v>115</v>
      </c>
      <c r="C12" s="170">
        <v>10</v>
      </c>
      <c r="D12" s="228" t="s">
        <v>512</v>
      </c>
    </row>
    <row r="13" spans="1:21" ht="37.5" customHeight="1" x14ac:dyDescent="0.2">
      <c r="A13" s="769" t="s">
        <v>510</v>
      </c>
      <c r="B13" s="770" t="s">
        <v>511</v>
      </c>
      <c r="C13" s="771">
        <v>1</v>
      </c>
      <c r="D13" s="228" t="s">
        <v>544</v>
      </c>
    </row>
    <row r="14" spans="1:21" ht="30.75" customHeight="1" x14ac:dyDescent="0.25">
      <c r="A14" s="769"/>
      <c r="B14" s="770"/>
      <c r="C14" s="771"/>
      <c r="D14" s="434" t="s">
        <v>513</v>
      </c>
    </row>
  </sheetData>
  <mergeCells count="7">
    <mergeCell ref="A1:D1"/>
    <mergeCell ref="A2:D2"/>
    <mergeCell ref="A3:D3"/>
    <mergeCell ref="A4:D4"/>
    <mergeCell ref="A13:A14"/>
    <mergeCell ref="B13:B14"/>
    <mergeCell ref="C13:C14"/>
  </mergeCells>
  <phoneticPr fontId="26" type="noConversion"/>
  <printOptions horizontalCentered="1"/>
  <pageMargins left="0.19685039370078741" right="0.15748031496062992" top="0.55118110236220474" bottom="0.35433070866141736" header="0.19685039370078741" footer="0.19685039370078741"/>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5"/>
  <sheetViews>
    <sheetView topLeftCell="B64" zoomScale="120" zoomScaleNormal="120" workbookViewId="0">
      <selection activeCell="C61" sqref="C61"/>
    </sheetView>
  </sheetViews>
  <sheetFormatPr baseColWidth="10" defaultRowHeight="12.75" x14ac:dyDescent="0.2"/>
  <cols>
    <col min="1" max="1" width="1.42578125" hidden="1" customWidth="1"/>
    <col min="2" max="2" width="35.42578125" customWidth="1"/>
    <col min="3" max="3" width="37.140625" customWidth="1"/>
    <col min="4" max="4" width="23.140625" customWidth="1"/>
    <col min="5" max="5" width="12.5703125" style="4" customWidth="1"/>
    <col min="6" max="6" width="11.42578125" customWidth="1"/>
    <col min="7" max="7" width="10.5703125" customWidth="1"/>
    <col min="8" max="8" width="20.140625" customWidth="1"/>
    <col min="9" max="9" width="3.140625" customWidth="1"/>
    <col min="10" max="11" width="3.42578125" customWidth="1"/>
    <col min="12" max="12" width="3.7109375" customWidth="1"/>
    <col min="13" max="13" width="3.140625" customWidth="1"/>
    <col min="14" max="14" width="3" customWidth="1"/>
    <col min="15" max="15" width="3.42578125" customWidth="1"/>
    <col min="16" max="16" width="3.7109375" customWidth="1"/>
    <col min="17" max="17" width="3.42578125" customWidth="1"/>
    <col min="18" max="18" width="3.28515625" customWidth="1"/>
    <col min="19" max="20" width="3.5703125" customWidth="1"/>
    <col min="21" max="21" width="3.28515625" customWidth="1"/>
    <col min="22" max="22" width="3.140625" customWidth="1"/>
    <col min="23" max="23" width="3.7109375" customWidth="1"/>
    <col min="24" max="24" width="3.42578125" customWidth="1"/>
  </cols>
  <sheetData>
    <row r="1" spans="2:32" x14ac:dyDescent="0.2">
      <c r="B1" s="764"/>
      <c r="C1" s="764"/>
      <c r="D1" s="764"/>
      <c r="E1" s="764"/>
      <c r="F1" s="764"/>
      <c r="G1" s="764"/>
      <c r="H1" s="764"/>
      <c r="I1" s="764"/>
      <c r="J1" s="764"/>
      <c r="K1" s="764"/>
      <c r="L1" s="764"/>
      <c r="M1" s="764"/>
      <c r="N1" s="764"/>
      <c r="O1" s="764"/>
      <c r="P1" s="764"/>
      <c r="Q1" s="764"/>
      <c r="R1" s="764"/>
      <c r="S1" s="764"/>
      <c r="T1" s="764"/>
      <c r="U1" s="764"/>
      <c r="V1" s="764"/>
      <c r="W1" s="764"/>
      <c r="X1" s="764"/>
    </row>
    <row r="3" spans="2:32" ht="15.75" x14ac:dyDescent="0.25">
      <c r="B3" s="765" t="s">
        <v>232</v>
      </c>
      <c r="C3" s="765"/>
      <c r="D3" s="765"/>
      <c r="E3" s="765"/>
      <c r="F3" s="765"/>
      <c r="G3" s="765"/>
      <c r="H3" s="765"/>
      <c r="I3" s="765"/>
      <c r="J3" s="765"/>
      <c r="K3" s="765"/>
      <c r="L3" s="765"/>
      <c r="M3" s="765"/>
      <c r="N3" s="765"/>
      <c r="O3" s="765"/>
      <c r="P3" s="765"/>
      <c r="Q3" s="765"/>
      <c r="R3" s="765"/>
      <c r="S3" s="765"/>
      <c r="T3" s="765"/>
      <c r="U3" s="765"/>
      <c r="V3" s="765"/>
      <c r="W3" s="765"/>
      <c r="X3" s="765"/>
    </row>
    <row r="4" spans="2:32" ht="15.75" x14ac:dyDescent="0.25">
      <c r="B4" s="767" t="s">
        <v>211</v>
      </c>
      <c r="C4" s="767"/>
      <c r="D4" s="767"/>
      <c r="E4" s="767"/>
      <c r="F4" s="767"/>
      <c r="G4" s="767"/>
      <c r="H4" s="767"/>
      <c r="I4" s="767"/>
      <c r="J4" s="767"/>
      <c r="K4" s="767"/>
      <c r="L4" s="767"/>
      <c r="M4" s="767"/>
      <c r="N4" s="767"/>
      <c r="O4" s="767"/>
      <c r="P4" s="767"/>
      <c r="Q4" s="767"/>
      <c r="R4" s="767"/>
      <c r="S4" s="767"/>
      <c r="T4" s="767"/>
      <c r="U4" s="767"/>
      <c r="V4" s="767"/>
      <c r="W4" s="767"/>
      <c r="X4" s="767"/>
    </row>
    <row r="5" spans="2:32" ht="15.75" x14ac:dyDescent="0.25">
      <c r="B5" s="765" t="s">
        <v>11</v>
      </c>
      <c r="C5" s="765"/>
      <c r="D5" s="765"/>
      <c r="E5" s="765"/>
      <c r="F5" s="765"/>
      <c r="G5" s="765"/>
      <c r="H5" s="765"/>
      <c r="I5" s="765"/>
      <c r="J5" s="765"/>
      <c r="K5" s="765"/>
      <c r="L5" s="765"/>
      <c r="M5" s="765"/>
      <c r="N5" s="765"/>
      <c r="O5" s="765"/>
      <c r="P5" s="765"/>
      <c r="Q5" s="765"/>
      <c r="R5" s="765"/>
      <c r="S5" s="765"/>
      <c r="T5" s="765"/>
      <c r="U5" s="765"/>
      <c r="V5" s="765"/>
      <c r="W5" s="765"/>
      <c r="X5" s="765"/>
    </row>
    <row r="6" spans="2:32" ht="16.5" thickBot="1" x14ac:dyDescent="0.3">
      <c r="B6" s="777"/>
      <c r="C6" s="777"/>
      <c r="D6" s="777"/>
      <c r="E6" s="777"/>
      <c r="F6" s="777"/>
      <c r="G6" s="777"/>
      <c r="H6" s="777"/>
      <c r="I6" s="777"/>
      <c r="J6" s="777"/>
      <c r="K6" s="777"/>
      <c r="L6" s="777"/>
      <c r="M6" s="777"/>
      <c r="N6" s="777"/>
      <c r="O6" s="777"/>
      <c r="P6" s="777"/>
      <c r="Q6" s="777"/>
      <c r="R6" s="777"/>
      <c r="S6" s="777"/>
      <c r="T6" s="777"/>
      <c r="U6" s="777"/>
      <c r="V6" s="777"/>
      <c r="W6" s="777"/>
      <c r="X6" s="777"/>
    </row>
    <row r="7" spans="2:32" ht="13.5" thickBot="1" x14ac:dyDescent="0.25">
      <c r="B7" s="778" t="s">
        <v>238</v>
      </c>
      <c r="C7" s="778" t="s">
        <v>60</v>
      </c>
      <c r="D7" s="772" t="s">
        <v>71</v>
      </c>
      <c r="E7" s="772" t="s">
        <v>73</v>
      </c>
      <c r="F7" s="772" t="s">
        <v>81</v>
      </c>
      <c r="G7" s="772" t="s">
        <v>83</v>
      </c>
      <c r="H7" s="772" t="s">
        <v>61</v>
      </c>
      <c r="I7" s="774" t="s">
        <v>212</v>
      </c>
      <c r="J7" s="775"/>
      <c r="K7" s="775"/>
      <c r="L7" s="775"/>
      <c r="M7" s="775"/>
      <c r="N7" s="775"/>
      <c r="O7" s="775"/>
      <c r="P7" s="775"/>
      <c r="Q7" s="775"/>
      <c r="R7" s="775"/>
      <c r="S7" s="775"/>
      <c r="T7" s="775"/>
      <c r="U7" s="775"/>
      <c r="V7" s="775"/>
      <c r="W7" s="775"/>
      <c r="X7" s="776"/>
    </row>
    <row r="8" spans="2:32" ht="13.5" thickBot="1" x14ac:dyDescent="0.25">
      <c r="B8" s="779"/>
      <c r="C8" s="779"/>
      <c r="D8" s="773"/>
      <c r="E8" s="773"/>
      <c r="F8" s="773"/>
      <c r="G8" s="773"/>
      <c r="H8" s="773"/>
      <c r="I8" s="774" t="s">
        <v>74</v>
      </c>
      <c r="J8" s="775"/>
      <c r="K8" s="775"/>
      <c r="L8" s="776"/>
      <c r="M8" s="774" t="s">
        <v>75</v>
      </c>
      <c r="N8" s="775"/>
      <c r="O8" s="775"/>
      <c r="P8" s="776"/>
      <c r="Q8" s="774" t="s">
        <v>76</v>
      </c>
      <c r="R8" s="775"/>
      <c r="S8" s="775"/>
      <c r="T8" s="776"/>
      <c r="U8" s="774" t="s">
        <v>77</v>
      </c>
      <c r="V8" s="775"/>
      <c r="W8" s="775"/>
      <c r="X8" s="776"/>
    </row>
    <row r="9" spans="2:32" ht="13.5" thickBot="1" x14ac:dyDescent="0.25">
      <c r="B9" s="779"/>
      <c r="C9" s="779"/>
      <c r="D9" s="773"/>
      <c r="E9" s="773"/>
      <c r="F9" s="773"/>
      <c r="G9" s="773"/>
      <c r="H9" s="773"/>
      <c r="I9" s="286" t="s">
        <v>62</v>
      </c>
      <c r="J9" s="286" t="s">
        <v>63</v>
      </c>
      <c r="K9" s="287" t="s">
        <v>64</v>
      </c>
      <c r="L9" s="286" t="s">
        <v>82</v>
      </c>
      <c r="M9" s="288" t="s">
        <v>65</v>
      </c>
      <c r="N9" s="289" t="s">
        <v>64</v>
      </c>
      <c r="O9" s="290" t="s">
        <v>66</v>
      </c>
      <c r="P9" s="286" t="s">
        <v>82</v>
      </c>
      <c r="Q9" s="288" t="s">
        <v>66</v>
      </c>
      <c r="R9" s="286" t="s">
        <v>65</v>
      </c>
      <c r="S9" s="287" t="s">
        <v>67</v>
      </c>
      <c r="T9" s="286" t="s">
        <v>82</v>
      </c>
      <c r="U9" s="288" t="s">
        <v>68</v>
      </c>
      <c r="V9" s="286" t="s">
        <v>69</v>
      </c>
      <c r="W9" s="287" t="s">
        <v>70</v>
      </c>
      <c r="X9" s="286" t="s">
        <v>82</v>
      </c>
    </row>
    <row r="10" spans="2:32" ht="92.25" customHeight="1" x14ac:dyDescent="0.2">
      <c r="B10" s="533" t="s">
        <v>246</v>
      </c>
      <c r="C10" s="293" t="s">
        <v>305</v>
      </c>
      <c r="D10" s="366"/>
      <c r="E10" s="294"/>
      <c r="F10" s="294"/>
      <c r="G10" s="294"/>
      <c r="H10" s="294"/>
      <c r="I10" s="171"/>
      <c r="J10" s="171"/>
      <c r="K10" s="171"/>
      <c r="L10" s="171"/>
      <c r="M10" s="171"/>
      <c r="N10" s="171"/>
      <c r="O10" s="171"/>
      <c r="P10" s="171"/>
      <c r="Q10" s="171"/>
      <c r="R10" s="171"/>
      <c r="S10" s="171"/>
      <c r="T10" s="171"/>
      <c r="U10" s="171"/>
      <c r="V10" s="171"/>
      <c r="W10" s="171"/>
      <c r="X10" s="295"/>
    </row>
    <row r="11" spans="2:32" ht="48.75" customHeight="1" x14ac:dyDescent="0.2">
      <c r="B11" s="306"/>
      <c r="C11" s="498" t="s">
        <v>319</v>
      </c>
      <c r="D11" s="499"/>
      <c r="E11" s="500" t="s">
        <v>1</v>
      </c>
      <c r="F11" s="76" t="s">
        <v>88</v>
      </c>
      <c r="G11" s="76">
        <v>1</v>
      </c>
      <c r="H11" s="282" t="s">
        <v>79</v>
      </c>
      <c r="I11" s="29"/>
      <c r="J11" s="29"/>
      <c r="K11" s="123"/>
      <c r="L11" s="123"/>
      <c r="M11" s="324"/>
      <c r="N11" s="201" t="s">
        <v>80</v>
      </c>
      <c r="O11" s="201" t="s">
        <v>80</v>
      </c>
      <c r="P11" s="201">
        <v>1</v>
      </c>
      <c r="Q11" s="201"/>
      <c r="R11" s="201"/>
      <c r="S11" s="201"/>
      <c r="T11" s="201"/>
      <c r="U11" s="201"/>
      <c r="V11" s="282"/>
      <c r="W11" s="282"/>
      <c r="X11" s="283"/>
    </row>
    <row r="12" spans="2:32" ht="65.25" customHeight="1" x14ac:dyDescent="0.2">
      <c r="B12" s="306"/>
      <c r="C12" s="498" t="s">
        <v>213</v>
      </c>
      <c r="D12" s="499"/>
      <c r="E12" s="500" t="s">
        <v>78</v>
      </c>
      <c r="F12" s="76" t="s">
        <v>88</v>
      </c>
      <c r="G12" s="76">
        <v>1</v>
      </c>
      <c r="H12" s="282" t="s">
        <v>79</v>
      </c>
      <c r="I12" s="29"/>
      <c r="J12" s="29"/>
      <c r="K12" s="123"/>
      <c r="L12" s="123"/>
      <c r="M12" s="201"/>
      <c r="N12" s="201" t="s">
        <v>80</v>
      </c>
      <c r="O12" s="201" t="s">
        <v>80</v>
      </c>
      <c r="P12" s="201">
        <v>1</v>
      </c>
      <c r="Q12" s="201"/>
      <c r="R12" s="201"/>
      <c r="S12" s="201"/>
      <c r="T12" s="201"/>
      <c r="U12" s="201"/>
      <c r="V12" s="282"/>
      <c r="W12" s="282"/>
      <c r="X12" s="283"/>
    </row>
    <row r="13" spans="2:32" ht="53.25" customHeight="1" x14ac:dyDescent="0.2">
      <c r="B13" s="306"/>
      <c r="C13" s="498" t="s">
        <v>214</v>
      </c>
      <c r="D13" s="499"/>
      <c r="E13" s="500" t="s">
        <v>167</v>
      </c>
      <c r="F13" s="76" t="s">
        <v>88</v>
      </c>
      <c r="G13" s="76">
        <v>1</v>
      </c>
      <c r="H13" s="282" t="s">
        <v>79</v>
      </c>
      <c r="I13" s="29"/>
      <c r="J13" s="29"/>
      <c r="K13" s="123"/>
      <c r="L13" s="123"/>
      <c r="M13" s="201"/>
      <c r="N13" s="201" t="s">
        <v>80</v>
      </c>
      <c r="O13" s="201" t="s">
        <v>80</v>
      </c>
      <c r="P13" s="201">
        <v>1</v>
      </c>
      <c r="Q13" s="201"/>
      <c r="R13" s="201"/>
      <c r="S13" s="201"/>
      <c r="T13" s="201"/>
      <c r="U13" s="201"/>
      <c r="V13" s="282"/>
      <c r="W13" s="282"/>
      <c r="X13" s="283"/>
    </row>
    <row r="14" spans="2:32" ht="48.75" customHeight="1" x14ac:dyDescent="0.2">
      <c r="B14" s="306"/>
      <c r="C14" s="501" t="s">
        <v>318</v>
      </c>
      <c r="D14" s="499"/>
      <c r="E14" s="500" t="s">
        <v>167</v>
      </c>
      <c r="F14" s="76" t="s">
        <v>88</v>
      </c>
      <c r="G14" s="76">
        <v>1</v>
      </c>
      <c r="H14" s="282" t="s">
        <v>79</v>
      </c>
      <c r="I14" s="29"/>
      <c r="J14" s="29"/>
      <c r="K14" s="123"/>
      <c r="L14" s="123"/>
      <c r="M14" s="201"/>
      <c r="N14" s="201" t="s">
        <v>80</v>
      </c>
      <c r="O14" s="201" t="s">
        <v>80</v>
      </c>
      <c r="P14" s="201">
        <v>1</v>
      </c>
      <c r="Q14" s="201"/>
      <c r="R14" s="201"/>
      <c r="S14" s="201"/>
      <c r="T14" s="201"/>
      <c r="U14" s="201"/>
      <c r="V14" s="282"/>
      <c r="W14" s="282"/>
      <c r="X14" s="283"/>
    </row>
    <row r="15" spans="2:32" ht="48.75" customHeight="1" x14ac:dyDescent="0.2">
      <c r="B15" s="306"/>
      <c r="C15" s="501" t="s">
        <v>483</v>
      </c>
      <c r="D15" s="499"/>
      <c r="E15" s="500" t="s">
        <v>167</v>
      </c>
      <c r="F15" s="76" t="s">
        <v>88</v>
      </c>
      <c r="G15" s="76">
        <v>1</v>
      </c>
      <c r="H15" s="282" t="s">
        <v>79</v>
      </c>
      <c r="I15" s="29"/>
      <c r="J15" s="29"/>
      <c r="K15" s="123"/>
      <c r="L15" s="123"/>
      <c r="M15" s="201"/>
      <c r="N15" s="201" t="s">
        <v>80</v>
      </c>
      <c r="O15" s="201" t="s">
        <v>80</v>
      </c>
      <c r="P15" s="201">
        <v>1</v>
      </c>
      <c r="Q15" s="201"/>
      <c r="R15" s="201"/>
      <c r="S15" s="201"/>
      <c r="T15" s="201"/>
      <c r="U15" s="201"/>
      <c r="V15" s="282"/>
      <c r="W15" s="282"/>
      <c r="X15" s="283"/>
    </row>
    <row r="16" spans="2:32" ht="42.75" customHeight="1" x14ac:dyDescent="0.2">
      <c r="B16" s="306"/>
      <c r="C16" s="501" t="s">
        <v>484</v>
      </c>
      <c r="D16" s="499"/>
      <c r="E16" s="502" t="s">
        <v>168</v>
      </c>
      <c r="F16" s="105" t="s">
        <v>88</v>
      </c>
      <c r="G16" s="503">
        <v>1</v>
      </c>
      <c r="H16" s="201" t="s">
        <v>79</v>
      </c>
      <c r="I16" s="123"/>
      <c r="J16" s="123"/>
      <c r="K16" s="123"/>
      <c r="L16" s="123"/>
      <c r="M16" s="201"/>
      <c r="N16" s="201"/>
      <c r="O16" s="201"/>
      <c r="P16" s="201"/>
      <c r="Q16" s="201"/>
      <c r="R16" s="201"/>
      <c r="S16" s="201"/>
      <c r="T16" s="201"/>
      <c r="U16" s="201"/>
      <c r="V16" s="201" t="s">
        <v>80</v>
      </c>
      <c r="W16" s="201" t="s">
        <v>80</v>
      </c>
      <c r="X16" s="275">
        <v>1</v>
      </c>
      <c r="Y16" s="191"/>
      <c r="Z16" s="191"/>
      <c r="AA16" s="191"/>
      <c r="AB16" s="191"/>
      <c r="AC16" s="191"/>
      <c r="AD16" s="191"/>
      <c r="AE16" s="191"/>
      <c r="AF16" s="191"/>
    </row>
    <row r="17" spans="2:32" ht="48.75" customHeight="1" x14ac:dyDescent="0.2">
      <c r="B17" s="306"/>
      <c r="C17" s="501" t="s">
        <v>485</v>
      </c>
      <c r="D17" s="499"/>
      <c r="E17" s="502" t="s">
        <v>78</v>
      </c>
      <c r="F17" s="105" t="s">
        <v>88</v>
      </c>
      <c r="G17" s="105">
        <v>1</v>
      </c>
      <c r="H17" s="201" t="s">
        <v>79</v>
      </c>
      <c r="I17" s="123"/>
      <c r="J17" s="123"/>
      <c r="K17" s="123"/>
      <c r="L17" s="123"/>
      <c r="M17" s="201"/>
      <c r="N17" s="201"/>
      <c r="O17" s="201"/>
      <c r="P17" s="201"/>
      <c r="Q17" s="201"/>
      <c r="R17" s="201"/>
      <c r="S17" s="201"/>
      <c r="T17" s="201"/>
      <c r="U17" s="201"/>
      <c r="V17" s="201" t="s">
        <v>80</v>
      </c>
      <c r="W17" s="201" t="s">
        <v>80</v>
      </c>
      <c r="X17" s="275">
        <v>1</v>
      </c>
      <c r="Y17" s="191"/>
      <c r="Z17" s="191"/>
      <c r="AA17" s="191"/>
      <c r="AB17" s="191"/>
      <c r="AC17" s="191"/>
      <c r="AD17" s="191"/>
      <c r="AE17" s="191"/>
      <c r="AF17" s="191"/>
    </row>
    <row r="18" spans="2:32" ht="50.25" customHeight="1" x14ac:dyDescent="0.2">
      <c r="B18" s="306"/>
      <c r="C18" s="498" t="s">
        <v>486</v>
      </c>
      <c r="D18" s="499"/>
      <c r="E18" s="500" t="s">
        <v>23</v>
      </c>
      <c r="F18" s="76" t="s">
        <v>88</v>
      </c>
      <c r="G18" s="105">
        <v>1</v>
      </c>
      <c r="H18" s="201" t="s">
        <v>79</v>
      </c>
      <c r="I18" s="123"/>
      <c r="J18" s="123"/>
      <c r="K18" s="123"/>
      <c r="L18" s="123"/>
      <c r="M18" s="201"/>
      <c r="N18" s="201"/>
      <c r="O18" s="201"/>
      <c r="P18" s="201"/>
      <c r="Q18" s="201"/>
      <c r="R18" s="201"/>
      <c r="S18" s="201"/>
      <c r="T18" s="201"/>
      <c r="U18" s="201"/>
      <c r="V18" s="201" t="s">
        <v>80</v>
      </c>
      <c r="W18" s="201" t="s">
        <v>80</v>
      </c>
      <c r="X18" s="275">
        <v>1</v>
      </c>
      <c r="Y18" s="191"/>
      <c r="Z18" s="191"/>
      <c r="AA18" s="191"/>
      <c r="AB18" s="191"/>
      <c r="AC18" s="191"/>
      <c r="AD18" s="191"/>
      <c r="AE18" s="191"/>
      <c r="AF18" s="191"/>
    </row>
    <row r="19" spans="2:32" ht="35.25" customHeight="1" x14ac:dyDescent="0.2">
      <c r="B19" s="306"/>
      <c r="C19" s="501" t="s">
        <v>487</v>
      </c>
      <c r="D19" s="499"/>
      <c r="E19" s="502" t="s">
        <v>78</v>
      </c>
      <c r="F19" s="105" t="s">
        <v>88</v>
      </c>
      <c r="G19" s="105">
        <v>1</v>
      </c>
      <c r="H19" s="291" t="s">
        <v>397</v>
      </c>
      <c r="I19" s="123"/>
      <c r="J19" s="123"/>
      <c r="K19" s="123"/>
      <c r="L19" s="123"/>
      <c r="M19" s="201"/>
      <c r="N19" s="201"/>
      <c r="O19" s="201" t="s">
        <v>80</v>
      </c>
      <c r="P19" s="201">
        <v>1</v>
      </c>
      <c r="Q19" s="201"/>
      <c r="R19" s="201"/>
      <c r="S19" s="201"/>
      <c r="T19" s="201"/>
      <c r="U19" s="201"/>
      <c r="V19" s="201"/>
      <c r="W19" s="201"/>
      <c r="X19" s="275"/>
      <c r="Y19" s="191"/>
      <c r="Z19" s="191"/>
      <c r="AA19" s="191"/>
      <c r="AB19" s="191"/>
      <c r="AC19" s="191"/>
      <c r="AD19" s="191"/>
      <c r="AE19" s="191"/>
      <c r="AF19" s="191"/>
    </row>
    <row r="20" spans="2:32" ht="41.25" customHeight="1" x14ac:dyDescent="0.2">
      <c r="B20" s="306"/>
      <c r="C20" s="501" t="s">
        <v>489</v>
      </c>
      <c r="D20" s="499"/>
      <c r="E20" s="502" t="s">
        <v>78</v>
      </c>
      <c r="F20" s="105" t="s">
        <v>88</v>
      </c>
      <c r="G20" s="105">
        <v>1</v>
      </c>
      <c r="H20" s="201" t="s">
        <v>139</v>
      </c>
      <c r="I20" s="123"/>
      <c r="J20" s="123"/>
      <c r="K20" s="123"/>
      <c r="L20" s="123"/>
      <c r="M20" s="201"/>
      <c r="N20" s="201"/>
      <c r="O20" s="201"/>
      <c r="P20" s="201"/>
      <c r="Q20" s="201"/>
      <c r="R20" s="201"/>
      <c r="S20" s="201"/>
      <c r="T20" s="201"/>
      <c r="U20" s="201"/>
      <c r="V20" s="201" t="s">
        <v>80</v>
      </c>
      <c r="W20" s="201" t="s">
        <v>80</v>
      </c>
      <c r="X20" s="201">
        <v>1</v>
      </c>
      <c r="Y20" s="191"/>
      <c r="Z20" s="191"/>
      <c r="AA20" s="191"/>
      <c r="AB20" s="191"/>
      <c r="AC20" s="191"/>
      <c r="AD20" s="191"/>
      <c r="AE20" s="191"/>
      <c r="AF20" s="191"/>
    </row>
    <row r="21" spans="2:32" ht="53.25" customHeight="1" x14ac:dyDescent="0.2">
      <c r="B21" s="306"/>
      <c r="C21" s="501" t="s">
        <v>490</v>
      </c>
      <c r="D21" s="499"/>
      <c r="E21" s="502" t="s">
        <v>78</v>
      </c>
      <c r="F21" s="105" t="s">
        <v>88</v>
      </c>
      <c r="G21" s="105">
        <v>1</v>
      </c>
      <c r="H21" s="201" t="s">
        <v>139</v>
      </c>
      <c r="I21" s="123"/>
      <c r="J21" s="123"/>
      <c r="K21" s="123"/>
      <c r="L21" s="123"/>
      <c r="M21" s="201"/>
      <c r="N21" s="201"/>
      <c r="O21" s="201"/>
      <c r="P21" s="201"/>
      <c r="Q21" s="201"/>
      <c r="R21" s="201"/>
      <c r="S21" s="201"/>
      <c r="T21" s="201"/>
      <c r="U21" s="201"/>
      <c r="V21" s="201"/>
      <c r="W21" s="201" t="s">
        <v>80</v>
      </c>
      <c r="X21" s="201">
        <v>1</v>
      </c>
      <c r="Y21" s="191"/>
      <c r="Z21" s="191"/>
      <c r="AA21" s="191"/>
      <c r="AB21" s="191"/>
      <c r="AC21" s="191"/>
      <c r="AD21" s="191"/>
      <c r="AE21" s="191"/>
      <c r="AF21" s="191"/>
    </row>
    <row r="22" spans="2:32" ht="64.5" customHeight="1" x14ac:dyDescent="0.2">
      <c r="B22" s="306"/>
      <c r="C22" s="501" t="s">
        <v>488</v>
      </c>
      <c r="D22" s="499"/>
      <c r="E22" s="502" t="s">
        <v>78</v>
      </c>
      <c r="F22" s="105" t="s">
        <v>88</v>
      </c>
      <c r="G22" s="105">
        <v>1</v>
      </c>
      <c r="H22" s="201" t="s">
        <v>79</v>
      </c>
      <c r="I22" s="201"/>
      <c r="J22" s="201"/>
      <c r="K22" s="201"/>
      <c r="L22" s="201"/>
      <c r="M22" s="201"/>
      <c r="N22" s="201"/>
      <c r="O22" s="201"/>
      <c r="P22" s="201"/>
      <c r="Q22" s="201"/>
      <c r="R22" s="201"/>
      <c r="S22" s="201"/>
      <c r="T22" s="201"/>
      <c r="U22" s="201"/>
      <c r="V22" s="201"/>
      <c r="W22" s="201" t="s">
        <v>80</v>
      </c>
      <c r="X22" s="275">
        <v>1</v>
      </c>
      <c r="Y22" s="191"/>
      <c r="Z22" s="191"/>
      <c r="AA22" s="191"/>
      <c r="AB22" s="191"/>
      <c r="AC22" s="191"/>
      <c r="AD22" s="191"/>
      <c r="AE22" s="191"/>
      <c r="AF22" s="191"/>
    </row>
    <row r="23" spans="2:32" ht="40.5" customHeight="1" x14ac:dyDescent="0.2">
      <c r="B23" s="306"/>
      <c r="C23" s="504" t="s">
        <v>491</v>
      </c>
      <c r="D23" s="499"/>
      <c r="E23" s="500" t="s">
        <v>95</v>
      </c>
      <c r="F23" s="76" t="s">
        <v>88</v>
      </c>
      <c r="G23" s="105">
        <v>25</v>
      </c>
      <c r="H23" s="201" t="s">
        <v>79</v>
      </c>
      <c r="I23" s="201" t="s">
        <v>80</v>
      </c>
      <c r="J23" s="201" t="s">
        <v>80</v>
      </c>
      <c r="K23" s="201" t="s">
        <v>80</v>
      </c>
      <c r="L23" s="201">
        <v>8</v>
      </c>
      <c r="M23" s="201" t="s">
        <v>80</v>
      </c>
      <c r="N23" s="201" t="s">
        <v>80</v>
      </c>
      <c r="O23" s="201" t="s">
        <v>80</v>
      </c>
      <c r="P23" s="201">
        <v>6</v>
      </c>
      <c r="Q23" s="201" t="s">
        <v>80</v>
      </c>
      <c r="R23" s="201" t="s">
        <v>80</v>
      </c>
      <c r="S23" s="201" t="s">
        <v>80</v>
      </c>
      <c r="T23" s="201">
        <v>6</v>
      </c>
      <c r="U23" s="201" t="s">
        <v>80</v>
      </c>
      <c r="V23" s="201" t="s">
        <v>80</v>
      </c>
      <c r="W23" s="201" t="s">
        <v>80</v>
      </c>
      <c r="X23" s="275">
        <v>5</v>
      </c>
      <c r="Y23" s="191"/>
      <c r="Z23" s="191"/>
      <c r="AA23" s="191"/>
      <c r="AB23" s="191"/>
      <c r="AC23" s="191"/>
      <c r="AD23" s="191"/>
      <c r="AE23" s="191"/>
      <c r="AF23" s="191"/>
    </row>
    <row r="24" spans="2:32" ht="54.75" customHeight="1" x14ac:dyDescent="0.2">
      <c r="B24" s="306"/>
      <c r="C24" s="505" t="s">
        <v>492</v>
      </c>
      <c r="D24" s="499"/>
      <c r="E24" s="502" t="s">
        <v>95</v>
      </c>
      <c r="F24" s="105" t="s">
        <v>88</v>
      </c>
      <c r="G24" s="105" t="s">
        <v>86</v>
      </c>
      <c r="H24" s="201" t="s">
        <v>79</v>
      </c>
      <c r="I24" s="201" t="s">
        <v>80</v>
      </c>
      <c r="J24" s="201" t="s">
        <v>80</v>
      </c>
      <c r="K24" s="201" t="s">
        <v>80</v>
      </c>
      <c r="L24" s="201"/>
      <c r="M24" s="201" t="s">
        <v>80</v>
      </c>
      <c r="N24" s="201" t="s">
        <v>80</v>
      </c>
      <c r="O24" s="201" t="s">
        <v>80</v>
      </c>
      <c r="P24" s="201"/>
      <c r="Q24" s="201" t="s">
        <v>80</v>
      </c>
      <c r="R24" s="201" t="s">
        <v>80</v>
      </c>
      <c r="S24" s="201" t="s">
        <v>80</v>
      </c>
      <c r="T24" s="201"/>
      <c r="U24" s="201" t="s">
        <v>80</v>
      </c>
      <c r="V24" s="201" t="s">
        <v>80</v>
      </c>
      <c r="W24" s="201" t="s">
        <v>80</v>
      </c>
      <c r="X24" s="275"/>
      <c r="Y24" s="191"/>
      <c r="Z24" s="191"/>
      <c r="AA24" s="191"/>
      <c r="AB24" s="191"/>
      <c r="AC24" s="191"/>
      <c r="AD24" s="191"/>
      <c r="AE24" s="191"/>
      <c r="AF24" s="191"/>
    </row>
    <row r="25" spans="2:32" ht="51.75" customHeight="1" x14ac:dyDescent="0.2">
      <c r="B25" s="306"/>
      <c r="C25" s="506" t="s">
        <v>493</v>
      </c>
      <c r="D25" s="499"/>
      <c r="E25" s="502" t="s">
        <v>95</v>
      </c>
      <c r="F25" s="105" t="s">
        <v>88</v>
      </c>
      <c r="G25" s="105">
        <v>4</v>
      </c>
      <c r="H25" s="201" t="s">
        <v>79</v>
      </c>
      <c r="I25" s="201"/>
      <c r="J25" s="201" t="s">
        <v>80</v>
      </c>
      <c r="K25" s="201" t="s">
        <v>80</v>
      </c>
      <c r="L25" s="201">
        <v>1</v>
      </c>
      <c r="M25" s="201" t="s">
        <v>80</v>
      </c>
      <c r="N25" s="201" t="s">
        <v>80</v>
      </c>
      <c r="O25" s="201" t="s">
        <v>80</v>
      </c>
      <c r="P25" s="201">
        <v>1</v>
      </c>
      <c r="Q25" s="201" t="s">
        <v>80</v>
      </c>
      <c r="R25" s="201" t="s">
        <v>80</v>
      </c>
      <c r="S25" s="201" t="s">
        <v>80</v>
      </c>
      <c r="T25" s="201">
        <v>1</v>
      </c>
      <c r="U25" s="201" t="s">
        <v>80</v>
      </c>
      <c r="V25" s="201" t="s">
        <v>80</v>
      </c>
      <c r="W25" s="201" t="s">
        <v>80</v>
      </c>
      <c r="X25" s="275">
        <v>1</v>
      </c>
      <c r="Y25" s="191"/>
      <c r="Z25" s="191"/>
      <c r="AA25" s="191"/>
      <c r="AB25" s="191"/>
      <c r="AC25" s="191"/>
      <c r="AD25" s="191"/>
      <c r="AE25" s="191"/>
      <c r="AF25" s="191"/>
    </row>
    <row r="26" spans="2:32" ht="57.75" customHeight="1" x14ac:dyDescent="0.2">
      <c r="B26" s="306"/>
      <c r="C26" s="507" t="s">
        <v>523</v>
      </c>
      <c r="D26" s="499"/>
      <c r="E26" s="502" t="s">
        <v>59</v>
      </c>
      <c r="F26" s="105" t="s">
        <v>88</v>
      </c>
      <c r="G26" s="105">
        <v>1</v>
      </c>
      <c r="H26" s="201" t="s">
        <v>79</v>
      </c>
      <c r="I26" s="201" t="s">
        <v>80</v>
      </c>
      <c r="J26" s="201" t="s">
        <v>80</v>
      </c>
      <c r="K26" s="201"/>
      <c r="L26" s="201">
        <v>1</v>
      </c>
      <c r="M26" s="201"/>
      <c r="N26" s="201"/>
      <c r="O26" s="201"/>
      <c r="P26" s="201"/>
      <c r="Q26" s="201"/>
      <c r="R26" s="201"/>
      <c r="S26" s="201"/>
      <c r="T26" s="201"/>
      <c r="U26" s="201"/>
      <c r="V26" s="201"/>
      <c r="W26" s="201"/>
      <c r="X26" s="275"/>
      <c r="Y26" s="191"/>
      <c r="Z26" s="191"/>
      <c r="AA26" s="191"/>
      <c r="AB26" s="191"/>
      <c r="AC26" s="191"/>
      <c r="AD26" s="191"/>
      <c r="AE26" s="191"/>
      <c r="AF26" s="191"/>
    </row>
    <row r="27" spans="2:32" ht="72" customHeight="1" x14ac:dyDescent="0.2">
      <c r="B27" s="306"/>
      <c r="C27" s="506" t="s">
        <v>524</v>
      </c>
      <c r="D27" s="499"/>
      <c r="E27" s="502" t="s">
        <v>95</v>
      </c>
      <c r="F27" s="105" t="s">
        <v>88</v>
      </c>
      <c r="G27" s="105">
        <v>4</v>
      </c>
      <c r="H27" s="201" t="s">
        <v>79</v>
      </c>
      <c r="I27" s="201" t="s">
        <v>80</v>
      </c>
      <c r="J27" s="201" t="s">
        <v>80</v>
      </c>
      <c r="K27" s="201" t="s">
        <v>80</v>
      </c>
      <c r="L27" s="201">
        <v>1</v>
      </c>
      <c r="M27" s="201" t="s">
        <v>80</v>
      </c>
      <c r="N27" s="201" t="s">
        <v>80</v>
      </c>
      <c r="O27" s="201" t="s">
        <v>80</v>
      </c>
      <c r="P27" s="201">
        <v>1</v>
      </c>
      <c r="Q27" s="201" t="s">
        <v>80</v>
      </c>
      <c r="R27" s="201" t="s">
        <v>80</v>
      </c>
      <c r="S27" s="201" t="s">
        <v>80</v>
      </c>
      <c r="T27" s="201">
        <v>1</v>
      </c>
      <c r="U27" s="201" t="s">
        <v>80</v>
      </c>
      <c r="V27" s="201" t="s">
        <v>80</v>
      </c>
      <c r="W27" s="201" t="s">
        <v>80</v>
      </c>
      <c r="X27" s="275"/>
      <c r="Y27" s="191"/>
      <c r="Z27" s="191"/>
      <c r="AA27" s="191"/>
      <c r="AB27" s="191"/>
      <c r="AC27" s="191"/>
      <c r="AD27" s="191"/>
      <c r="AE27" s="191"/>
      <c r="AF27" s="191"/>
    </row>
    <row r="28" spans="2:32" ht="57" customHeight="1" x14ac:dyDescent="0.2">
      <c r="B28" s="306"/>
      <c r="C28" s="453" t="s">
        <v>525</v>
      </c>
      <c r="D28" s="499"/>
      <c r="E28" s="502" t="s">
        <v>95</v>
      </c>
      <c r="F28" s="105" t="s">
        <v>88</v>
      </c>
      <c r="G28" s="105">
        <v>2</v>
      </c>
      <c r="H28" s="201" t="s">
        <v>79</v>
      </c>
      <c r="I28" s="201"/>
      <c r="J28" s="201"/>
      <c r="K28" s="201"/>
      <c r="L28" s="201"/>
      <c r="M28" s="201"/>
      <c r="N28" s="201"/>
      <c r="O28" s="201"/>
      <c r="P28" s="201"/>
      <c r="Q28" s="201" t="s">
        <v>80</v>
      </c>
      <c r="R28" s="201" t="s">
        <v>80</v>
      </c>
      <c r="S28" s="201"/>
      <c r="T28" s="201">
        <v>1</v>
      </c>
      <c r="U28" s="201"/>
      <c r="V28" s="201" t="s">
        <v>80</v>
      </c>
      <c r="W28" s="201" t="s">
        <v>80</v>
      </c>
      <c r="X28" s="275">
        <v>1</v>
      </c>
      <c r="Y28" s="191"/>
      <c r="Z28" s="191"/>
      <c r="AA28" s="191"/>
      <c r="AB28" s="191"/>
      <c r="AC28" s="191"/>
      <c r="AD28" s="191"/>
      <c r="AE28" s="191"/>
      <c r="AF28" s="191"/>
    </row>
    <row r="29" spans="2:32" ht="54" customHeight="1" x14ac:dyDescent="0.2">
      <c r="B29" s="306"/>
      <c r="C29" s="453" t="s">
        <v>526</v>
      </c>
      <c r="D29" s="499"/>
      <c r="E29" s="502" t="s">
        <v>95</v>
      </c>
      <c r="F29" s="105" t="s">
        <v>88</v>
      </c>
      <c r="G29" s="105">
        <v>4</v>
      </c>
      <c r="H29" s="201" t="s">
        <v>79</v>
      </c>
      <c r="I29" s="201" t="s">
        <v>80</v>
      </c>
      <c r="J29" s="201" t="s">
        <v>80</v>
      </c>
      <c r="K29" s="201" t="s">
        <v>80</v>
      </c>
      <c r="L29" s="201">
        <v>1</v>
      </c>
      <c r="M29" s="201" t="s">
        <v>80</v>
      </c>
      <c r="N29" s="201" t="s">
        <v>80</v>
      </c>
      <c r="O29" s="201" t="s">
        <v>80</v>
      </c>
      <c r="P29" s="201">
        <v>1</v>
      </c>
      <c r="Q29" s="201" t="s">
        <v>80</v>
      </c>
      <c r="R29" s="201" t="s">
        <v>80</v>
      </c>
      <c r="S29" s="201" t="s">
        <v>80</v>
      </c>
      <c r="T29" s="201">
        <v>1</v>
      </c>
      <c r="U29" s="201" t="s">
        <v>80</v>
      </c>
      <c r="V29" s="201" t="s">
        <v>80</v>
      </c>
      <c r="W29" s="201" t="s">
        <v>80</v>
      </c>
      <c r="X29" s="275">
        <v>1</v>
      </c>
      <c r="Y29" s="191"/>
      <c r="Z29" s="191"/>
      <c r="AA29" s="191"/>
      <c r="AB29" s="191"/>
      <c r="AC29" s="191"/>
      <c r="AD29" s="191"/>
      <c r="AE29" s="191"/>
      <c r="AF29" s="191"/>
    </row>
    <row r="30" spans="2:32" ht="48" customHeight="1" x14ac:dyDescent="0.2">
      <c r="B30" s="306"/>
      <c r="C30" s="454" t="s">
        <v>527</v>
      </c>
      <c r="D30" s="645">
        <v>750000</v>
      </c>
      <c r="E30" s="502" t="s">
        <v>95</v>
      </c>
      <c r="F30" s="105" t="s">
        <v>88</v>
      </c>
      <c r="G30" s="105">
        <v>1</v>
      </c>
      <c r="H30" s="201" t="s">
        <v>79</v>
      </c>
      <c r="I30" s="201"/>
      <c r="J30" s="201"/>
      <c r="K30" s="201"/>
      <c r="L30" s="201"/>
      <c r="M30" s="201"/>
      <c r="N30" s="201"/>
      <c r="O30" s="201"/>
      <c r="P30" s="201"/>
      <c r="Q30" s="201" t="s">
        <v>80</v>
      </c>
      <c r="R30" s="201" t="s">
        <v>80</v>
      </c>
      <c r="S30" s="201" t="s">
        <v>80</v>
      </c>
      <c r="T30" s="201">
        <v>1</v>
      </c>
      <c r="U30" s="201"/>
      <c r="V30" s="296"/>
      <c r="W30" s="296"/>
      <c r="X30" s="325"/>
      <c r="Y30" s="191"/>
      <c r="Z30" s="191"/>
      <c r="AA30" s="191"/>
      <c r="AB30" s="191"/>
      <c r="AC30" s="191"/>
      <c r="AD30" s="191"/>
      <c r="AE30" s="191"/>
      <c r="AF30" s="191"/>
    </row>
    <row r="31" spans="2:32" ht="61.5" customHeight="1" x14ac:dyDescent="0.2">
      <c r="B31" s="306"/>
      <c r="C31" s="454" t="s">
        <v>528</v>
      </c>
      <c r="D31" s="292"/>
      <c r="E31" s="502" t="s">
        <v>95</v>
      </c>
      <c r="F31" s="105" t="s">
        <v>88</v>
      </c>
      <c r="G31" s="105">
        <v>12</v>
      </c>
      <c r="H31" s="201" t="s">
        <v>79</v>
      </c>
      <c r="I31" s="201" t="s">
        <v>80</v>
      </c>
      <c r="J31" s="201" t="s">
        <v>80</v>
      </c>
      <c r="K31" s="201" t="s">
        <v>80</v>
      </c>
      <c r="L31" s="201">
        <v>3</v>
      </c>
      <c r="M31" s="201" t="s">
        <v>80</v>
      </c>
      <c r="N31" s="201" t="s">
        <v>80</v>
      </c>
      <c r="O31" s="201" t="s">
        <v>80</v>
      </c>
      <c r="P31" s="201">
        <v>3</v>
      </c>
      <c r="Q31" s="201" t="s">
        <v>80</v>
      </c>
      <c r="R31" s="201" t="s">
        <v>80</v>
      </c>
      <c r="S31" s="201" t="s">
        <v>80</v>
      </c>
      <c r="T31" s="201">
        <v>3</v>
      </c>
      <c r="U31" s="201" t="s">
        <v>80</v>
      </c>
      <c r="V31" s="201" t="s">
        <v>80</v>
      </c>
      <c r="W31" s="201" t="s">
        <v>80</v>
      </c>
      <c r="X31" s="275">
        <v>3</v>
      </c>
      <c r="Y31" s="191"/>
      <c r="Z31" s="191"/>
      <c r="AA31" s="191"/>
      <c r="AB31" s="191"/>
      <c r="AC31" s="191"/>
      <c r="AD31" s="191"/>
      <c r="AE31" s="191"/>
      <c r="AF31" s="191"/>
    </row>
    <row r="32" spans="2:32" ht="86.25" customHeight="1" x14ac:dyDescent="0.2">
      <c r="B32" s="306"/>
      <c r="C32" s="454" t="s">
        <v>529</v>
      </c>
      <c r="D32" s="292"/>
      <c r="E32" s="502" t="s">
        <v>187</v>
      </c>
      <c r="F32" s="105" t="s">
        <v>93</v>
      </c>
      <c r="G32" s="105">
        <v>2</v>
      </c>
      <c r="H32" s="201" t="s">
        <v>79</v>
      </c>
      <c r="I32" s="201" t="s">
        <v>80</v>
      </c>
      <c r="J32" s="201" t="s">
        <v>80</v>
      </c>
      <c r="K32" s="201" t="s">
        <v>80</v>
      </c>
      <c r="L32" s="201"/>
      <c r="M32" s="201" t="s">
        <v>80</v>
      </c>
      <c r="N32" s="201" t="s">
        <v>80</v>
      </c>
      <c r="O32" s="201" t="s">
        <v>80</v>
      </c>
      <c r="P32" s="201">
        <v>1</v>
      </c>
      <c r="Q32" s="201" t="s">
        <v>80</v>
      </c>
      <c r="R32" s="201" t="s">
        <v>80</v>
      </c>
      <c r="S32" s="201" t="s">
        <v>80</v>
      </c>
      <c r="T32" s="201"/>
      <c r="U32" s="201" t="s">
        <v>80</v>
      </c>
      <c r="V32" s="201" t="s">
        <v>80</v>
      </c>
      <c r="W32" s="201" t="s">
        <v>80</v>
      </c>
      <c r="X32" s="275">
        <v>1</v>
      </c>
      <c r="Y32" s="191"/>
      <c r="Z32" s="191"/>
      <c r="AA32" s="191"/>
      <c r="AB32" s="191"/>
      <c r="AC32" s="191"/>
      <c r="AD32" s="191"/>
      <c r="AE32" s="191"/>
      <c r="AF32" s="191"/>
    </row>
    <row r="33" spans="2:32" ht="76.5" customHeight="1" x14ac:dyDescent="0.2">
      <c r="B33" s="306"/>
      <c r="C33" s="454" t="s">
        <v>530</v>
      </c>
      <c r="D33" s="292"/>
      <c r="E33" s="502" t="s">
        <v>431</v>
      </c>
      <c r="F33" s="105" t="s">
        <v>93</v>
      </c>
      <c r="G33" s="105">
        <v>1</v>
      </c>
      <c r="H33" s="291" t="s">
        <v>430</v>
      </c>
      <c r="I33" s="201"/>
      <c r="J33" s="201"/>
      <c r="K33" s="201"/>
      <c r="L33" s="201"/>
      <c r="M33" s="201"/>
      <c r="N33" s="201"/>
      <c r="O33" s="201"/>
      <c r="P33" s="201"/>
      <c r="Q33" s="201"/>
      <c r="R33" s="201"/>
      <c r="S33" s="201"/>
      <c r="T33" s="201"/>
      <c r="U33" s="201"/>
      <c r="V33" s="201" t="s">
        <v>80</v>
      </c>
      <c r="W33" s="201"/>
      <c r="X33" s="275">
        <v>1</v>
      </c>
      <c r="Y33" s="191"/>
      <c r="Z33" s="191"/>
      <c r="AA33" s="191"/>
      <c r="AB33" s="191"/>
      <c r="AC33" s="191"/>
      <c r="AD33" s="191"/>
      <c r="AE33" s="191"/>
      <c r="AF33" s="191"/>
    </row>
    <row r="34" spans="2:32" ht="141" customHeight="1" x14ac:dyDescent="0.2">
      <c r="B34" s="306"/>
      <c r="C34" s="454" t="s">
        <v>531</v>
      </c>
      <c r="D34" s="292"/>
      <c r="E34" s="502" t="s">
        <v>433</v>
      </c>
      <c r="F34" s="105" t="s">
        <v>93</v>
      </c>
      <c r="G34" s="105">
        <v>1</v>
      </c>
      <c r="H34" s="201" t="s">
        <v>79</v>
      </c>
      <c r="I34" s="201"/>
      <c r="J34" s="201" t="s">
        <v>80</v>
      </c>
      <c r="K34" s="201" t="s">
        <v>80</v>
      </c>
      <c r="L34" s="201">
        <v>1</v>
      </c>
      <c r="M34" s="201"/>
      <c r="N34" s="201"/>
      <c r="O34" s="201"/>
      <c r="P34" s="201"/>
      <c r="Q34" s="201"/>
      <c r="R34" s="201"/>
      <c r="S34" s="201"/>
      <c r="T34" s="201"/>
      <c r="U34" s="201"/>
      <c r="V34" s="201"/>
      <c r="W34" s="201"/>
      <c r="X34" s="275"/>
      <c r="Y34" s="191"/>
      <c r="Z34" s="191"/>
      <c r="AA34" s="191"/>
      <c r="AB34" s="191"/>
      <c r="AC34" s="191"/>
      <c r="AD34" s="191"/>
      <c r="AE34" s="191"/>
      <c r="AF34" s="191"/>
    </row>
    <row r="35" spans="2:32" ht="76.5" customHeight="1" x14ac:dyDescent="0.2">
      <c r="B35" s="306"/>
      <c r="C35" s="454" t="s">
        <v>532</v>
      </c>
      <c r="D35" s="292"/>
      <c r="E35" s="502" t="s">
        <v>432</v>
      </c>
      <c r="F35" s="105" t="s">
        <v>93</v>
      </c>
      <c r="G35" s="105">
        <v>1</v>
      </c>
      <c r="H35" s="201" t="s">
        <v>79</v>
      </c>
      <c r="I35" s="201"/>
      <c r="J35" s="201"/>
      <c r="K35" s="201" t="s">
        <v>80</v>
      </c>
      <c r="L35" s="201"/>
      <c r="M35" s="201" t="s">
        <v>80</v>
      </c>
      <c r="N35" s="201"/>
      <c r="O35" s="201"/>
      <c r="P35" s="201">
        <v>1</v>
      </c>
      <c r="Q35" s="201"/>
      <c r="R35" s="201"/>
      <c r="S35" s="201"/>
      <c r="T35" s="201"/>
      <c r="U35" s="201"/>
      <c r="V35" s="201"/>
      <c r="W35" s="201"/>
      <c r="X35" s="275"/>
      <c r="Y35" s="191"/>
      <c r="Z35" s="191"/>
      <c r="AA35" s="191"/>
      <c r="AB35" s="191"/>
      <c r="AC35" s="191"/>
      <c r="AD35" s="191"/>
      <c r="AE35" s="191"/>
      <c r="AF35" s="191"/>
    </row>
    <row r="36" spans="2:32" ht="76.5" customHeight="1" x14ac:dyDescent="0.2">
      <c r="B36" s="306"/>
      <c r="C36" s="454" t="s">
        <v>533</v>
      </c>
      <c r="D36" s="292"/>
      <c r="E36" s="502" t="s">
        <v>434</v>
      </c>
      <c r="F36" s="105" t="s">
        <v>93</v>
      </c>
      <c r="G36" s="105">
        <v>1</v>
      </c>
      <c r="H36" s="201" t="s">
        <v>79</v>
      </c>
      <c r="I36" s="201"/>
      <c r="J36" s="201"/>
      <c r="K36" s="201" t="s">
        <v>80</v>
      </c>
      <c r="L36" s="201"/>
      <c r="M36" s="201" t="s">
        <v>80</v>
      </c>
      <c r="N36" s="201"/>
      <c r="O36" s="201"/>
      <c r="P36" s="201">
        <v>1</v>
      </c>
      <c r="Q36" s="201"/>
      <c r="R36" s="201"/>
      <c r="S36" s="201"/>
      <c r="T36" s="201"/>
      <c r="U36" s="201"/>
      <c r="V36" s="201"/>
      <c r="W36" s="201"/>
      <c r="X36" s="275"/>
      <c r="Y36" s="191"/>
      <c r="Z36" s="191"/>
      <c r="AA36" s="191"/>
      <c r="AB36" s="191"/>
      <c r="AC36" s="191"/>
      <c r="AD36" s="191"/>
      <c r="AE36" s="191"/>
      <c r="AF36" s="191"/>
    </row>
    <row r="37" spans="2:32" ht="52.5" customHeight="1" x14ac:dyDescent="0.2">
      <c r="B37" s="306"/>
      <c r="C37" s="504" t="s">
        <v>534</v>
      </c>
      <c r="D37" s="292"/>
      <c r="E37" s="502" t="s">
        <v>58</v>
      </c>
      <c r="F37" s="105" t="s">
        <v>93</v>
      </c>
      <c r="G37" s="105" t="s">
        <v>86</v>
      </c>
      <c r="H37" s="201" t="s">
        <v>120</v>
      </c>
      <c r="I37" s="201" t="s">
        <v>80</v>
      </c>
      <c r="J37" s="201" t="s">
        <v>80</v>
      </c>
      <c r="K37" s="201" t="s">
        <v>80</v>
      </c>
      <c r="L37" s="201"/>
      <c r="M37" s="201" t="s">
        <v>80</v>
      </c>
      <c r="N37" s="201" t="s">
        <v>80</v>
      </c>
      <c r="O37" s="201" t="s">
        <v>80</v>
      </c>
      <c r="P37" s="201"/>
      <c r="Q37" s="201" t="s">
        <v>80</v>
      </c>
      <c r="R37" s="201" t="s">
        <v>80</v>
      </c>
      <c r="S37" s="201" t="s">
        <v>80</v>
      </c>
      <c r="T37" s="201"/>
      <c r="U37" s="201" t="s">
        <v>80</v>
      </c>
      <c r="V37" s="201" t="s">
        <v>80</v>
      </c>
      <c r="W37" s="201" t="s">
        <v>80</v>
      </c>
      <c r="X37" s="275"/>
      <c r="Y37" s="191"/>
      <c r="Z37" s="191"/>
      <c r="AA37" s="191"/>
      <c r="AB37" s="191"/>
      <c r="AC37" s="191"/>
      <c r="AD37" s="191"/>
      <c r="AE37" s="191"/>
      <c r="AF37" s="191"/>
    </row>
    <row r="38" spans="2:32" ht="71.25" customHeight="1" x14ac:dyDescent="0.2">
      <c r="B38" s="306"/>
      <c r="C38" s="453" t="s">
        <v>535</v>
      </c>
      <c r="D38" s="292"/>
      <c r="E38" s="502" t="s">
        <v>164</v>
      </c>
      <c r="F38" s="105" t="s">
        <v>93</v>
      </c>
      <c r="G38" s="105" t="s">
        <v>86</v>
      </c>
      <c r="H38" s="201" t="s">
        <v>79</v>
      </c>
      <c r="I38" s="201" t="s">
        <v>80</v>
      </c>
      <c r="J38" s="201" t="s">
        <v>80</v>
      </c>
      <c r="K38" s="201" t="s">
        <v>80</v>
      </c>
      <c r="L38" s="201"/>
      <c r="M38" s="201" t="s">
        <v>80</v>
      </c>
      <c r="N38" s="201" t="s">
        <v>80</v>
      </c>
      <c r="O38" s="201" t="s">
        <v>80</v>
      </c>
      <c r="P38" s="201"/>
      <c r="Q38" s="201" t="s">
        <v>80</v>
      </c>
      <c r="R38" s="201" t="s">
        <v>80</v>
      </c>
      <c r="S38" s="201" t="s">
        <v>80</v>
      </c>
      <c r="T38" s="201"/>
      <c r="U38" s="201" t="s">
        <v>80</v>
      </c>
      <c r="V38" s="201" t="s">
        <v>80</v>
      </c>
      <c r="W38" s="201" t="s">
        <v>80</v>
      </c>
      <c r="X38" s="275"/>
      <c r="Y38" s="191"/>
      <c r="Z38" s="191"/>
      <c r="AA38" s="191"/>
      <c r="AB38" s="191"/>
      <c r="AC38" s="191"/>
      <c r="AD38" s="191"/>
      <c r="AE38" s="191"/>
      <c r="AF38" s="191"/>
    </row>
    <row r="39" spans="2:32" ht="48" customHeight="1" x14ac:dyDescent="0.2">
      <c r="B39" s="306"/>
      <c r="C39" s="453" t="s">
        <v>536</v>
      </c>
      <c r="D39" s="292"/>
      <c r="E39" s="502" t="s">
        <v>164</v>
      </c>
      <c r="F39" s="105" t="s">
        <v>93</v>
      </c>
      <c r="G39" s="105" t="s">
        <v>86</v>
      </c>
      <c r="H39" s="201" t="s">
        <v>79</v>
      </c>
      <c r="I39" s="201" t="s">
        <v>80</v>
      </c>
      <c r="J39" s="201" t="s">
        <v>80</v>
      </c>
      <c r="K39" s="201" t="s">
        <v>80</v>
      </c>
      <c r="L39" s="201">
        <v>1</v>
      </c>
      <c r="M39" s="201"/>
      <c r="N39" s="201"/>
      <c r="O39" s="201"/>
      <c r="P39" s="201"/>
      <c r="Q39" s="201"/>
      <c r="R39" s="201"/>
      <c r="S39" s="201"/>
      <c r="T39" s="201"/>
      <c r="U39" s="201"/>
      <c r="V39" s="201"/>
      <c r="W39" s="201"/>
      <c r="X39" s="275"/>
      <c r="Y39" s="191"/>
      <c r="Z39" s="191"/>
      <c r="AA39" s="191"/>
      <c r="AB39" s="191"/>
      <c r="AC39" s="191"/>
      <c r="AD39" s="191"/>
      <c r="AE39" s="191"/>
      <c r="AF39" s="191"/>
    </row>
    <row r="40" spans="2:32" ht="48" customHeight="1" x14ac:dyDescent="0.2">
      <c r="B40" s="306"/>
      <c r="C40" s="453" t="s">
        <v>537</v>
      </c>
      <c r="D40" s="292"/>
      <c r="E40" s="502" t="s">
        <v>165</v>
      </c>
      <c r="F40" s="105" t="s">
        <v>93</v>
      </c>
      <c r="G40" s="105">
        <v>1</v>
      </c>
      <c r="H40" s="201" t="s">
        <v>140</v>
      </c>
      <c r="I40" s="201"/>
      <c r="J40" s="201"/>
      <c r="K40" s="201"/>
      <c r="L40" s="201"/>
      <c r="M40" s="123"/>
      <c r="N40" s="123"/>
      <c r="O40" s="123" t="s">
        <v>80</v>
      </c>
      <c r="P40" s="123"/>
      <c r="Q40" s="123" t="s">
        <v>80</v>
      </c>
      <c r="R40" s="123"/>
      <c r="S40" s="123"/>
      <c r="T40" s="123">
        <v>1</v>
      </c>
      <c r="U40" s="123"/>
      <c r="V40" s="123"/>
      <c r="W40" s="123"/>
      <c r="X40" s="124"/>
      <c r="Y40" s="191"/>
      <c r="Z40" s="191"/>
      <c r="AA40" s="191"/>
      <c r="AB40" s="191"/>
      <c r="AC40" s="191"/>
      <c r="AD40" s="191"/>
      <c r="AE40" s="191"/>
      <c r="AF40" s="191"/>
    </row>
    <row r="41" spans="2:32" ht="48" customHeight="1" x14ac:dyDescent="0.2">
      <c r="B41" s="307"/>
      <c r="C41" s="453" t="s">
        <v>538</v>
      </c>
      <c r="D41" s="509"/>
      <c r="E41" s="502" t="s">
        <v>398</v>
      </c>
      <c r="F41" s="105" t="s">
        <v>93</v>
      </c>
      <c r="G41" s="105">
        <v>1</v>
      </c>
      <c r="H41" s="201" t="s">
        <v>140</v>
      </c>
      <c r="I41" s="272"/>
      <c r="J41" s="272"/>
      <c r="K41" s="272"/>
      <c r="L41" s="272"/>
      <c r="M41" s="597"/>
      <c r="N41" s="597"/>
      <c r="O41" s="597" t="s">
        <v>80</v>
      </c>
      <c r="P41" s="597"/>
      <c r="Q41" s="597" t="s">
        <v>80</v>
      </c>
      <c r="R41" s="597"/>
      <c r="S41" s="597"/>
      <c r="T41" s="597">
        <v>1</v>
      </c>
      <c r="U41" s="597"/>
      <c r="V41" s="597"/>
      <c r="W41" s="597"/>
      <c r="X41" s="598"/>
      <c r="Y41" s="191"/>
      <c r="Z41" s="191"/>
      <c r="AA41" s="191"/>
      <c r="AB41" s="191"/>
      <c r="AC41" s="191"/>
      <c r="AD41" s="191"/>
      <c r="AE41" s="191"/>
      <c r="AF41" s="191"/>
    </row>
    <row r="42" spans="2:32" ht="55.5" customHeight="1" x14ac:dyDescent="0.2">
      <c r="B42" s="307"/>
      <c r="C42" s="508" t="s">
        <v>539</v>
      </c>
      <c r="D42" s="509"/>
      <c r="E42" s="502" t="s">
        <v>164</v>
      </c>
      <c r="F42" s="181" t="s">
        <v>93</v>
      </c>
      <c r="G42" s="181" t="s">
        <v>86</v>
      </c>
      <c r="H42" s="272" t="s">
        <v>79</v>
      </c>
      <c r="I42" s="272" t="s">
        <v>80</v>
      </c>
      <c r="J42" s="272" t="s">
        <v>80</v>
      </c>
      <c r="K42" s="272" t="s">
        <v>80</v>
      </c>
      <c r="L42" s="272"/>
      <c r="M42" s="272" t="s">
        <v>80</v>
      </c>
      <c r="N42" s="272" t="s">
        <v>80</v>
      </c>
      <c r="O42" s="272" t="s">
        <v>80</v>
      </c>
      <c r="P42" s="272"/>
      <c r="Q42" s="272" t="s">
        <v>80</v>
      </c>
      <c r="R42" s="272" t="s">
        <v>80</v>
      </c>
      <c r="S42" s="272" t="s">
        <v>80</v>
      </c>
      <c r="T42" s="272"/>
      <c r="U42" s="272" t="s">
        <v>80</v>
      </c>
      <c r="V42" s="272" t="s">
        <v>80</v>
      </c>
      <c r="W42" s="272" t="s">
        <v>80</v>
      </c>
      <c r="X42" s="326"/>
      <c r="Y42" s="191"/>
      <c r="Z42" s="191"/>
      <c r="AA42" s="191"/>
      <c r="AB42" s="191"/>
      <c r="AC42" s="191"/>
      <c r="AD42" s="191"/>
      <c r="AE42" s="191"/>
      <c r="AF42" s="191"/>
    </row>
    <row r="43" spans="2:32" ht="57" customHeight="1" x14ac:dyDescent="0.2">
      <c r="B43" s="297"/>
      <c r="C43" s="508" t="s">
        <v>540</v>
      </c>
      <c r="D43" s="509"/>
      <c r="E43" s="510" t="s">
        <v>166</v>
      </c>
      <c r="F43" s="181" t="s">
        <v>93</v>
      </c>
      <c r="G43" s="181">
        <v>12</v>
      </c>
      <c r="H43" s="272" t="s">
        <v>79</v>
      </c>
      <c r="I43" s="272" t="s">
        <v>80</v>
      </c>
      <c r="J43" s="272" t="s">
        <v>80</v>
      </c>
      <c r="K43" s="272" t="s">
        <v>80</v>
      </c>
      <c r="L43" s="272">
        <v>3</v>
      </c>
      <c r="M43" s="272" t="s">
        <v>80</v>
      </c>
      <c r="N43" s="272" t="s">
        <v>80</v>
      </c>
      <c r="O43" s="272" t="s">
        <v>80</v>
      </c>
      <c r="P43" s="272">
        <v>3</v>
      </c>
      <c r="Q43" s="272" t="s">
        <v>80</v>
      </c>
      <c r="R43" s="272" t="s">
        <v>80</v>
      </c>
      <c r="S43" s="272" t="s">
        <v>80</v>
      </c>
      <c r="T43" s="272">
        <v>3</v>
      </c>
      <c r="U43" s="272" t="s">
        <v>80</v>
      </c>
      <c r="V43" s="272" t="s">
        <v>80</v>
      </c>
      <c r="W43" s="272" t="s">
        <v>80</v>
      </c>
      <c r="X43" s="326">
        <v>3</v>
      </c>
      <c r="Y43" s="191"/>
      <c r="Z43" s="191"/>
      <c r="AA43" s="191"/>
      <c r="AB43" s="191"/>
      <c r="AC43" s="191"/>
      <c r="AD43" s="191"/>
      <c r="AE43" s="191"/>
      <c r="AF43" s="191"/>
    </row>
    <row r="44" spans="2:32" ht="69.75" customHeight="1" x14ac:dyDescent="0.2">
      <c r="B44" s="415" t="s">
        <v>245</v>
      </c>
      <c r="C44" s="511" t="s">
        <v>119</v>
      </c>
      <c r="D44" s="499"/>
      <c r="E44" s="512"/>
      <c r="F44" s="513"/>
      <c r="G44" s="514"/>
      <c r="H44" s="296"/>
      <c r="I44" s="328"/>
      <c r="J44" s="328"/>
      <c r="K44" s="328"/>
      <c r="L44" s="328"/>
      <c r="M44" s="328"/>
      <c r="N44" s="328"/>
      <c r="O44" s="328"/>
      <c r="P44" s="123"/>
      <c r="Q44" s="123"/>
      <c r="R44" s="123"/>
      <c r="S44" s="123"/>
      <c r="T44" s="123"/>
      <c r="U44" s="123"/>
      <c r="V44" s="123"/>
      <c r="W44" s="123"/>
      <c r="X44" s="124"/>
      <c r="Y44" s="191"/>
      <c r="Z44" s="191"/>
      <c r="AA44" s="191"/>
      <c r="AB44" s="191"/>
      <c r="AC44" s="191"/>
      <c r="AD44" s="191"/>
      <c r="AE44" s="191"/>
      <c r="AF44" s="191"/>
    </row>
    <row r="45" spans="2:32" ht="42.75" customHeight="1" x14ac:dyDescent="0.2">
      <c r="B45" s="306"/>
      <c r="C45" s="501" t="s">
        <v>399</v>
      </c>
      <c r="D45" s="499"/>
      <c r="E45" s="502" t="s">
        <v>2</v>
      </c>
      <c r="F45" s="105" t="s">
        <v>88</v>
      </c>
      <c r="G45" s="105">
        <v>1</v>
      </c>
      <c r="H45" s="201" t="s">
        <v>79</v>
      </c>
      <c r="I45" s="201" t="s">
        <v>80</v>
      </c>
      <c r="J45" s="329" t="s">
        <v>80</v>
      </c>
      <c r="K45" s="201" t="s">
        <v>80</v>
      </c>
      <c r="L45" s="201">
        <v>1</v>
      </c>
      <c r="M45" s="201"/>
      <c r="N45" s="201"/>
      <c r="O45" s="201"/>
      <c r="P45" s="201"/>
      <c r="Q45" s="123"/>
      <c r="R45" s="123"/>
      <c r="S45" s="123"/>
      <c r="T45" s="123"/>
      <c r="U45" s="123"/>
      <c r="V45" s="217"/>
      <c r="W45" s="123"/>
      <c r="X45" s="124"/>
      <c r="Y45" s="191"/>
      <c r="Z45" s="191"/>
      <c r="AA45" s="191"/>
      <c r="AB45" s="191"/>
      <c r="AC45" s="191"/>
      <c r="AD45" s="191"/>
      <c r="AE45" s="191"/>
      <c r="AF45" s="191"/>
    </row>
    <row r="46" spans="2:32" ht="42.75" customHeight="1" x14ac:dyDescent="0.2">
      <c r="B46" s="306"/>
      <c r="C46" s="501" t="s">
        <v>401</v>
      </c>
      <c r="D46" s="499"/>
      <c r="E46" s="502" t="s">
        <v>2</v>
      </c>
      <c r="F46" s="105" t="s">
        <v>88</v>
      </c>
      <c r="G46" s="105">
        <v>1</v>
      </c>
      <c r="H46" s="201" t="s">
        <v>79</v>
      </c>
      <c r="I46" s="201" t="s">
        <v>80</v>
      </c>
      <c r="J46" s="329" t="s">
        <v>80</v>
      </c>
      <c r="K46" s="201"/>
      <c r="L46" s="201">
        <v>1</v>
      </c>
      <c r="M46" s="201"/>
      <c r="N46" s="201"/>
      <c r="O46" s="201"/>
      <c r="P46" s="201"/>
      <c r="Q46" s="201"/>
      <c r="R46" s="201"/>
      <c r="S46" s="201"/>
      <c r="T46" s="201"/>
      <c r="U46" s="201"/>
      <c r="V46" s="329"/>
      <c r="W46" s="201"/>
      <c r="X46" s="275"/>
      <c r="Y46" s="191"/>
      <c r="Z46" s="191"/>
      <c r="AA46" s="191"/>
      <c r="AB46" s="191"/>
      <c r="AC46" s="191"/>
      <c r="AD46" s="191"/>
      <c r="AE46" s="191"/>
      <c r="AF46" s="191"/>
    </row>
    <row r="47" spans="2:32" ht="42.75" customHeight="1" x14ac:dyDescent="0.2">
      <c r="B47" s="306"/>
      <c r="C47" s="501" t="s">
        <v>210</v>
      </c>
      <c r="D47" s="499"/>
      <c r="E47" s="502" t="s">
        <v>2</v>
      </c>
      <c r="F47" s="105" t="s">
        <v>88</v>
      </c>
      <c r="G47" s="105">
        <v>1</v>
      </c>
      <c r="H47" s="201" t="s">
        <v>79</v>
      </c>
      <c r="I47" s="201" t="s">
        <v>80</v>
      </c>
      <c r="J47" s="201" t="s">
        <v>80</v>
      </c>
      <c r="K47" s="201" t="s">
        <v>80</v>
      </c>
      <c r="L47" s="201">
        <v>1</v>
      </c>
      <c r="M47" s="201"/>
      <c r="N47" s="201"/>
      <c r="O47" s="201"/>
      <c r="P47" s="201"/>
      <c r="Q47" s="201"/>
      <c r="R47" s="201"/>
      <c r="S47" s="201"/>
      <c r="T47" s="201"/>
      <c r="U47" s="201"/>
      <c r="V47" s="201"/>
      <c r="W47" s="201"/>
      <c r="X47" s="275"/>
      <c r="Y47" s="191"/>
      <c r="Z47" s="191"/>
      <c r="AA47" s="191"/>
      <c r="AB47" s="191"/>
      <c r="AC47" s="191"/>
      <c r="AD47" s="191"/>
      <c r="AE47" s="191"/>
      <c r="AF47" s="191"/>
    </row>
    <row r="48" spans="2:32" s="6" customFormat="1" ht="73.5" customHeight="1" x14ac:dyDescent="0.2">
      <c r="B48" s="306"/>
      <c r="C48" s="498" t="s">
        <v>400</v>
      </c>
      <c r="D48" s="499"/>
      <c r="E48" s="500" t="s">
        <v>95</v>
      </c>
      <c r="F48" s="76" t="s">
        <v>88</v>
      </c>
      <c r="G48" s="105" t="s">
        <v>86</v>
      </c>
      <c r="H48" s="201" t="s">
        <v>79</v>
      </c>
      <c r="I48" s="201" t="s">
        <v>80</v>
      </c>
      <c r="J48" s="201" t="s">
        <v>80</v>
      </c>
      <c r="K48" s="201" t="s">
        <v>80</v>
      </c>
      <c r="L48" s="201"/>
      <c r="M48" s="201" t="s">
        <v>80</v>
      </c>
      <c r="N48" s="201" t="s">
        <v>80</v>
      </c>
      <c r="O48" s="201" t="s">
        <v>80</v>
      </c>
      <c r="P48" s="201"/>
      <c r="Q48" s="201" t="s">
        <v>80</v>
      </c>
      <c r="R48" s="201" t="s">
        <v>80</v>
      </c>
      <c r="S48" s="201" t="s">
        <v>80</v>
      </c>
      <c r="T48" s="201"/>
      <c r="U48" s="201" t="s">
        <v>80</v>
      </c>
      <c r="V48" s="201" t="s">
        <v>80</v>
      </c>
      <c r="W48" s="201" t="s">
        <v>80</v>
      </c>
      <c r="X48" s="275"/>
      <c r="Y48" s="192"/>
      <c r="Z48" s="192"/>
      <c r="AA48" s="192"/>
      <c r="AB48" s="192"/>
      <c r="AC48" s="192"/>
      <c r="AD48" s="192"/>
      <c r="AE48" s="192"/>
      <c r="AF48" s="192"/>
    </row>
    <row r="49" spans="2:32" ht="71.25" customHeight="1" x14ac:dyDescent="0.2">
      <c r="B49" s="306"/>
      <c r="C49" s="498" t="s">
        <v>403</v>
      </c>
      <c r="D49" s="499"/>
      <c r="E49" s="500" t="s">
        <v>78</v>
      </c>
      <c r="F49" s="76" t="s">
        <v>88</v>
      </c>
      <c r="G49" s="105">
        <v>3</v>
      </c>
      <c r="H49" s="201" t="s">
        <v>79</v>
      </c>
      <c r="I49" s="201" t="s">
        <v>80</v>
      </c>
      <c r="J49" s="201" t="s">
        <v>80</v>
      </c>
      <c r="K49" s="201" t="s">
        <v>80</v>
      </c>
      <c r="L49" s="201">
        <v>1</v>
      </c>
      <c r="M49" s="201" t="s">
        <v>80</v>
      </c>
      <c r="N49" s="201" t="s">
        <v>80</v>
      </c>
      <c r="O49" s="201" t="s">
        <v>80</v>
      </c>
      <c r="P49" s="201">
        <v>1</v>
      </c>
      <c r="Q49" s="201" t="s">
        <v>80</v>
      </c>
      <c r="R49" s="201" t="s">
        <v>80</v>
      </c>
      <c r="S49" s="201" t="s">
        <v>80</v>
      </c>
      <c r="T49" s="201">
        <v>1</v>
      </c>
      <c r="U49" s="201" t="s">
        <v>80</v>
      </c>
      <c r="V49" s="201" t="s">
        <v>80</v>
      </c>
      <c r="W49" s="201" t="s">
        <v>80</v>
      </c>
      <c r="X49" s="275"/>
      <c r="Y49" s="191"/>
      <c r="Z49" s="191"/>
      <c r="AA49" s="191"/>
      <c r="AB49" s="191"/>
      <c r="AC49" s="191"/>
      <c r="AD49" s="191"/>
      <c r="AE49" s="191"/>
      <c r="AF49" s="191"/>
    </row>
    <row r="50" spans="2:32" ht="72.75" customHeight="1" x14ac:dyDescent="0.2">
      <c r="B50" s="307"/>
      <c r="C50" s="515" t="s">
        <v>402</v>
      </c>
      <c r="D50" s="516"/>
      <c r="E50" s="517" t="s">
        <v>95</v>
      </c>
      <c r="F50" s="81" t="s">
        <v>88</v>
      </c>
      <c r="G50" s="181">
        <v>3</v>
      </c>
      <c r="H50" s="272" t="s">
        <v>79</v>
      </c>
      <c r="I50" s="272" t="s">
        <v>80</v>
      </c>
      <c r="J50" s="272" t="s">
        <v>80</v>
      </c>
      <c r="K50" s="272" t="s">
        <v>80</v>
      </c>
      <c r="L50" s="272">
        <v>1</v>
      </c>
      <c r="M50" s="272" t="s">
        <v>80</v>
      </c>
      <c r="N50" s="272" t="s">
        <v>80</v>
      </c>
      <c r="O50" s="272" t="s">
        <v>80</v>
      </c>
      <c r="P50" s="272">
        <v>1</v>
      </c>
      <c r="Q50" s="272" t="s">
        <v>80</v>
      </c>
      <c r="R50" s="272" t="s">
        <v>80</v>
      </c>
      <c r="S50" s="272" t="s">
        <v>80</v>
      </c>
      <c r="T50" s="272">
        <v>1</v>
      </c>
      <c r="U50" s="272" t="s">
        <v>80</v>
      </c>
      <c r="V50" s="272" t="s">
        <v>80</v>
      </c>
      <c r="W50" s="272" t="s">
        <v>80</v>
      </c>
      <c r="X50" s="326"/>
      <c r="Y50" s="191"/>
      <c r="Z50" s="191"/>
      <c r="AA50" s="191"/>
      <c r="AB50" s="191"/>
      <c r="AC50" s="191"/>
      <c r="AD50" s="191"/>
      <c r="AE50" s="191"/>
      <c r="AF50" s="191"/>
    </row>
    <row r="51" spans="2:32" ht="75.75" customHeight="1" x14ac:dyDescent="0.2">
      <c r="B51" s="532" t="s">
        <v>56</v>
      </c>
      <c r="C51" s="518" t="s">
        <v>254</v>
      </c>
      <c r="D51" s="292"/>
      <c r="E51" s="500"/>
      <c r="F51" s="76"/>
      <c r="G51" s="519"/>
      <c r="H51" s="296"/>
      <c r="I51" s="123"/>
      <c r="J51" s="123"/>
      <c r="K51" s="123"/>
      <c r="L51" s="123"/>
      <c r="M51" s="123"/>
      <c r="N51" s="123"/>
      <c r="O51" s="123"/>
      <c r="P51" s="123"/>
      <c r="Q51" s="123"/>
      <c r="R51" s="123"/>
      <c r="S51" s="123"/>
      <c r="T51" s="123"/>
      <c r="U51" s="123"/>
      <c r="V51" s="123"/>
      <c r="W51" s="123"/>
      <c r="X51" s="124"/>
      <c r="Y51" s="191"/>
      <c r="Z51" s="191"/>
      <c r="AA51" s="191"/>
      <c r="AB51" s="191"/>
      <c r="AC51" s="191"/>
      <c r="AD51" s="191"/>
      <c r="AE51" s="191"/>
      <c r="AF51" s="191"/>
    </row>
    <row r="52" spans="2:32" s="6" customFormat="1" ht="81" customHeight="1" x14ac:dyDescent="0.2">
      <c r="B52" s="308"/>
      <c r="C52" s="454" t="s">
        <v>328</v>
      </c>
      <c r="D52" s="645">
        <v>2000000</v>
      </c>
      <c r="E52" s="500" t="s">
        <v>95</v>
      </c>
      <c r="F52" s="76" t="s">
        <v>88</v>
      </c>
      <c r="G52" s="520">
        <v>1</v>
      </c>
      <c r="H52" s="327" t="s">
        <v>269</v>
      </c>
      <c r="I52" s="201"/>
      <c r="J52" s="201"/>
      <c r="K52" s="201"/>
      <c r="L52" s="201"/>
      <c r="M52" s="201" t="s">
        <v>80</v>
      </c>
      <c r="N52" s="201" t="s">
        <v>80</v>
      </c>
      <c r="O52" s="201" t="s">
        <v>80</v>
      </c>
      <c r="P52" s="201"/>
      <c r="Q52" s="201" t="s">
        <v>80</v>
      </c>
      <c r="R52" s="201" t="s">
        <v>80</v>
      </c>
      <c r="S52" s="201" t="s">
        <v>80</v>
      </c>
      <c r="T52" s="201">
        <v>1</v>
      </c>
      <c r="U52" s="201"/>
      <c r="V52" s="201"/>
      <c r="W52" s="201"/>
      <c r="X52" s="275"/>
      <c r="Y52" s="192"/>
      <c r="Z52" s="192"/>
      <c r="AA52" s="192"/>
      <c r="AB52" s="192"/>
      <c r="AC52" s="192"/>
      <c r="AD52" s="192"/>
      <c r="AE52" s="192"/>
      <c r="AF52" s="192"/>
    </row>
    <row r="53" spans="2:32" s="6" customFormat="1" ht="69.75" customHeight="1" x14ac:dyDescent="0.2">
      <c r="B53" s="308"/>
      <c r="C53" s="454" t="s">
        <v>499</v>
      </c>
      <c r="D53" s="645">
        <v>2000000</v>
      </c>
      <c r="E53" s="500" t="s">
        <v>95</v>
      </c>
      <c r="F53" s="76" t="s">
        <v>88</v>
      </c>
      <c r="G53" s="520">
        <v>1</v>
      </c>
      <c r="H53" s="327" t="s">
        <v>269</v>
      </c>
      <c r="I53" s="201" t="s">
        <v>80</v>
      </c>
      <c r="J53" s="201" t="s">
        <v>80</v>
      </c>
      <c r="K53" s="201" t="s">
        <v>80</v>
      </c>
      <c r="L53" s="201"/>
      <c r="M53" s="201" t="s">
        <v>80</v>
      </c>
      <c r="N53" s="201" t="s">
        <v>80</v>
      </c>
      <c r="O53" s="201" t="s">
        <v>80</v>
      </c>
      <c r="P53" s="201">
        <v>1</v>
      </c>
      <c r="Q53" s="201"/>
      <c r="R53" s="201"/>
      <c r="S53" s="201"/>
      <c r="T53" s="201"/>
      <c r="U53" s="201"/>
      <c r="V53" s="201"/>
      <c r="W53" s="201"/>
      <c r="X53" s="275"/>
      <c r="Y53" s="192"/>
      <c r="Z53" s="192"/>
      <c r="AA53" s="192"/>
      <c r="AB53" s="192"/>
      <c r="AC53" s="192"/>
      <c r="AD53" s="192"/>
      <c r="AE53" s="192"/>
      <c r="AF53" s="192"/>
    </row>
    <row r="54" spans="2:32" ht="47.25" customHeight="1" x14ac:dyDescent="0.2">
      <c r="B54" s="308"/>
      <c r="C54" s="453" t="s">
        <v>500</v>
      </c>
      <c r="D54" s="499"/>
      <c r="E54" s="502" t="s">
        <v>58</v>
      </c>
      <c r="F54" s="105" t="s">
        <v>93</v>
      </c>
      <c r="G54" s="520">
        <v>12</v>
      </c>
      <c r="H54" s="201" t="s">
        <v>79</v>
      </c>
      <c r="I54" s="201" t="s">
        <v>80</v>
      </c>
      <c r="J54" s="201" t="s">
        <v>80</v>
      </c>
      <c r="K54" s="201" t="s">
        <v>80</v>
      </c>
      <c r="L54" s="201">
        <v>3</v>
      </c>
      <c r="M54" s="201" t="s">
        <v>80</v>
      </c>
      <c r="N54" s="201" t="s">
        <v>80</v>
      </c>
      <c r="O54" s="201" t="s">
        <v>80</v>
      </c>
      <c r="P54" s="201">
        <v>3</v>
      </c>
      <c r="Q54" s="201" t="s">
        <v>80</v>
      </c>
      <c r="R54" s="201" t="s">
        <v>80</v>
      </c>
      <c r="S54" s="201" t="s">
        <v>80</v>
      </c>
      <c r="T54" s="201">
        <v>3</v>
      </c>
      <c r="U54" s="201" t="s">
        <v>80</v>
      </c>
      <c r="V54" s="201" t="s">
        <v>80</v>
      </c>
      <c r="W54" s="201" t="s">
        <v>80</v>
      </c>
      <c r="X54" s="275">
        <v>3</v>
      </c>
      <c r="Y54" s="191"/>
      <c r="Z54" s="191"/>
      <c r="AA54" s="191"/>
      <c r="AB54" s="191"/>
      <c r="AC54" s="191"/>
      <c r="AD54" s="191"/>
      <c r="AE54" s="191"/>
      <c r="AF54" s="191"/>
    </row>
    <row r="55" spans="2:32" ht="60.75" customHeight="1" x14ac:dyDescent="0.2">
      <c r="B55" s="308"/>
      <c r="C55" s="504" t="s">
        <v>501</v>
      </c>
      <c r="D55" s="499"/>
      <c r="E55" s="500" t="s">
        <v>172</v>
      </c>
      <c r="F55" s="76" t="s">
        <v>93</v>
      </c>
      <c r="G55" s="105">
        <v>6</v>
      </c>
      <c r="H55" s="201" t="s">
        <v>79</v>
      </c>
      <c r="I55" s="201" t="s">
        <v>80</v>
      </c>
      <c r="J55" s="201" t="s">
        <v>80</v>
      </c>
      <c r="K55" s="201" t="s">
        <v>80</v>
      </c>
      <c r="L55" s="201">
        <v>1</v>
      </c>
      <c r="M55" s="201" t="s">
        <v>80</v>
      </c>
      <c r="N55" s="201" t="s">
        <v>80</v>
      </c>
      <c r="O55" s="201" t="s">
        <v>80</v>
      </c>
      <c r="P55" s="201">
        <v>2</v>
      </c>
      <c r="Q55" s="201" t="s">
        <v>80</v>
      </c>
      <c r="R55" s="201" t="s">
        <v>80</v>
      </c>
      <c r="S55" s="201" t="s">
        <v>80</v>
      </c>
      <c r="T55" s="201">
        <v>2</v>
      </c>
      <c r="U55" s="201" t="s">
        <v>80</v>
      </c>
      <c r="V55" s="201" t="s">
        <v>80</v>
      </c>
      <c r="W55" s="201" t="s">
        <v>80</v>
      </c>
      <c r="X55" s="275">
        <v>1</v>
      </c>
      <c r="Y55" s="191"/>
      <c r="Z55" s="191"/>
      <c r="AA55" s="191"/>
      <c r="AB55" s="191"/>
      <c r="AC55" s="191"/>
      <c r="AD55" s="191"/>
      <c r="AE55" s="191"/>
      <c r="AF55" s="191"/>
    </row>
    <row r="56" spans="2:32" ht="63.75" customHeight="1" x14ac:dyDescent="0.2">
      <c r="B56" s="308"/>
      <c r="C56" s="454" t="s">
        <v>502</v>
      </c>
      <c r="D56" s="499"/>
      <c r="E56" s="502" t="s">
        <v>188</v>
      </c>
      <c r="F56" s="105" t="s">
        <v>93</v>
      </c>
      <c r="G56" s="105">
        <v>4</v>
      </c>
      <c r="H56" s="327" t="s">
        <v>269</v>
      </c>
      <c r="I56" s="201">
        <v>1</v>
      </c>
      <c r="J56" s="201"/>
      <c r="K56" s="201"/>
      <c r="L56" s="201"/>
      <c r="M56" s="201" t="s">
        <v>80</v>
      </c>
      <c r="N56" s="201" t="s">
        <v>80</v>
      </c>
      <c r="O56" s="201" t="s">
        <v>80</v>
      </c>
      <c r="P56" s="201">
        <v>1</v>
      </c>
      <c r="Q56" s="201" t="s">
        <v>80</v>
      </c>
      <c r="R56" s="201" t="s">
        <v>80</v>
      </c>
      <c r="S56" s="201" t="s">
        <v>80</v>
      </c>
      <c r="T56" s="201">
        <v>1</v>
      </c>
      <c r="U56" s="201" t="s">
        <v>80</v>
      </c>
      <c r="V56" s="201" t="s">
        <v>80</v>
      </c>
      <c r="W56" s="201" t="s">
        <v>80</v>
      </c>
      <c r="X56" s="275">
        <v>1</v>
      </c>
      <c r="Y56" s="191"/>
      <c r="Z56" s="191"/>
      <c r="AA56" s="191"/>
      <c r="AB56" s="191"/>
      <c r="AC56" s="191"/>
      <c r="AD56" s="191"/>
      <c r="AE56" s="191"/>
      <c r="AF56" s="191"/>
    </row>
    <row r="57" spans="2:32" ht="50.25" customHeight="1" x14ac:dyDescent="0.25">
      <c r="B57" s="308"/>
      <c r="C57" s="521" t="s">
        <v>504</v>
      </c>
      <c r="D57" s="644">
        <v>750000</v>
      </c>
      <c r="E57" s="74" t="s">
        <v>58</v>
      </c>
      <c r="F57" s="15" t="s">
        <v>93</v>
      </c>
      <c r="G57" s="523">
        <v>1</v>
      </c>
      <c r="H57" s="25" t="s">
        <v>79</v>
      </c>
      <c r="I57" s="319" t="s">
        <v>80</v>
      </c>
      <c r="J57" s="282" t="s">
        <v>80</v>
      </c>
      <c r="K57" s="331" t="s">
        <v>80</v>
      </c>
      <c r="L57" s="25">
        <v>1</v>
      </c>
      <c r="M57" s="372"/>
      <c r="N57" s="373"/>
      <c r="O57" s="374"/>
      <c r="P57" s="375"/>
      <c r="Q57" s="319"/>
      <c r="R57" s="282"/>
      <c r="S57" s="331"/>
      <c r="T57" s="25"/>
      <c r="U57" s="319"/>
      <c r="V57" s="319"/>
      <c r="W57" s="332"/>
      <c r="X57" s="25"/>
      <c r="Y57" s="191"/>
      <c r="Z57" s="191"/>
      <c r="AA57" s="191"/>
      <c r="AB57" s="191"/>
      <c r="AC57" s="191"/>
      <c r="AD57" s="191"/>
      <c r="AE57" s="191"/>
      <c r="AF57" s="191"/>
    </row>
    <row r="58" spans="2:32" ht="42" customHeight="1" x14ac:dyDescent="0.25">
      <c r="B58" s="308"/>
      <c r="C58" s="599" t="s">
        <v>503</v>
      </c>
      <c r="D58" s="522"/>
      <c r="E58" s="74" t="s">
        <v>58</v>
      </c>
      <c r="F58" s="15" t="s">
        <v>93</v>
      </c>
      <c r="G58" s="523">
        <v>1</v>
      </c>
      <c r="H58" s="25" t="s">
        <v>79</v>
      </c>
      <c r="I58" s="319" t="s">
        <v>80</v>
      </c>
      <c r="J58" s="282" t="s">
        <v>80</v>
      </c>
      <c r="K58" s="331" t="s">
        <v>80</v>
      </c>
      <c r="L58" s="25">
        <v>1</v>
      </c>
      <c r="M58" s="372"/>
      <c r="N58" s="373"/>
      <c r="O58" s="374"/>
      <c r="P58" s="375"/>
      <c r="Q58" s="319"/>
      <c r="R58" s="282"/>
      <c r="S58" s="331"/>
      <c r="T58" s="25"/>
      <c r="U58" s="319"/>
      <c r="V58" s="319"/>
      <c r="W58" s="332"/>
      <c r="X58" s="25"/>
      <c r="Y58" s="191"/>
      <c r="Z58" s="191"/>
      <c r="AA58" s="191"/>
      <c r="AB58" s="191"/>
      <c r="AC58" s="191"/>
      <c r="AD58" s="191"/>
      <c r="AE58" s="191"/>
      <c r="AF58" s="191"/>
    </row>
    <row r="59" spans="2:32" ht="23.25" customHeight="1" x14ac:dyDescent="0.25">
      <c r="B59" s="308"/>
      <c r="C59" s="524" t="s">
        <v>276</v>
      </c>
      <c r="D59" s="522"/>
      <c r="E59" s="74"/>
      <c r="F59" s="15"/>
      <c r="G59" s="523"/>
      <c r="H59" s="332"/>
      <c r="I59" s="319"/>
      <c r="J59" s="282"/>
      <c r="K59" s="331"/>
      <c r="L59" s="25"/>
      <c r="M59" s="372"/>
      <c r="N59" s="373"/>
      <c r="O59" s="374"/>
      <c r="P59" s="375"/>
      <c r="Q59" s="319"/>
      <c r="R59" s="282"/>
      <c r="S59" s="331"/>
      <c r="T59" s="25"/>
      <c r="U59" s="319"/>
      <c r="V59" s="319"/>
      <c r="W59" s="332"/>
      <c r="X59" s="25"/>
      <c r="Y59" s="191"/>
      <c r="Z59" s="191"/>
      <c r="AA59" s="191"/>
      <c r="AB59" s="191"/>
      <c r="AC59" s="191"/>
      <c r="AD59" s="191"/>
      <c r="AE59" s="191"/>
      <c r="AF59" s="191"/>
    </row>
    <row r="60" spans="2:32" s="68" customFormat="1" ht="42.75" customHeight="1" x14ac:dyDescent="0.2">
      <c r="B60" s="308"/>
      <c r="C60" s="525" t="s">
        <v>277</v>
      </c>
      <c r="D60" s="644">
        <v>896000</v>
      </c>
      <c r="E60" s="101" t="s">
        <v>59</v>
      </c>
      <c r="F60" s="526" t="s">
        <v>88</v>
      </c>
      <c r="G60" s="102">
        <v>12</v>
      </c>
      <c r="H60" s="278" t="s">
        <v>79</v>
      </c>
      <c r="I60" s="334" t="s">
        <v>80</v>
      </c>
      <c r="J60" s="243" t="s">
        <v>80</v>
      </c>
      <c r="K60" s="277" t="s">
        <v>80</v>
      </c>
      <c r="L60" s="113">
        <v>3</v>
      </c>
      <c r="M60" s="276" t="s">
        <v>80</v>
      </c>
      <c r="N60" s="243" t="s">
        <v>80</v>
      </c>
      <c r="O60" s="277" t="s">
        <v>80</v>
      </c>
      <c r="P60" s="113">
        <v>3</v>
      </c>
      <c r="Q60" s="276" t="s">
        <v>80</v>
      </c>
      <c r="R60" s="243" t="s">
        <v>80</v>
      </c>
      <c r="S60" s="277" t="s">
        <v>80</v>
      </c>
      <c r="T60" s="113">
        <v>3</v>
      </c>
      <c r="U60" s="276" t="s">
        <v>80</v>
      </c>
      <c r="V60" s="243" t="s">
        <v>80</v>
      </c>
      <c r="W60" s="277" t="s">
        <v>80</v>
      </c>
      <c r="X60" s="335">
        <v>3</v>
      </c>
      <c r="Y60" s="191"/>
      <c r="Z60" s="191"/>
      <c r="AA60" s="191"/>
      <c r="AB60" s="191"/>
      <c r="AC60" s="191"/>
      <c r="AD60" s="191"/>
      <c r="AE60" s="191"/>
      <c r="AF60" s="191"/>
    </row>
    <row r="61" spans="2:32" s="68" customFormat="1" ht="37.5" customHeight="1" x14ac:dyDescent="0.2">
      <c r="B61" s="394"/>
      <c r="C61" s="436" t="s">
        <v>329</v>
      </c>
      <c r="D61" s="638">
        <v>500000</v>
      </c>
      <c r="E61" s="241" t="s">
        <v>78</v>
      </c>
      <c r="F61" s="460" t="s">
        <v>88</v>
      </c>
      <c r="G61" s="175">
        <v>12</v>
      </c>
      <c r="H61" s="110" t="s">
        <v>39</v>
      </c>
      <c r="I61" s="204" t="s">
        <v>80</v>
      </c>
      <c r="J61" s="205" t="s">
        <v>80</v>
      </c>
      <c r="K61" s="279" t="s">
        <v>80</v>
      </c>
      <c r="L61" s="198">
        <v>3</v>
      </c>
      <c r="M61" s="280" t="s">
        <v>80</v>
      </c>
      <c r="N61" s="205" t="s">
        <v>80</v>
      </c>
      <c r="O61" s="279" t="s">
        <v>80</v>
      </c>
      <c r="P61" s="198">
        <v>3</v>
      </c>
      <c r="Q61" s="280" t="s">
        <v>80</v>
      </c>
      <c r="R61" s="205" t="s">
        <v>80</v>
      </c>
      <c r="S61" s="206" t="s">
        <v>80</v>
      </c>
      <c r="T61" s="198">
        <v>3</v>
      </c>
      <c r="U61" s="204" t="s">
        <v>80</v>
      </c>
      <c r="V61" s="205" t="s">
        <v>80</v>
      </c>
      <c r="W61" s="279" t="s">
        <v>80</v>
      </c>
      <c r="X61" s="198">
        <v>3</v>
      </c>
      <c r="Y61" s="191"/>
      <c r="Z61" s="191"/>
      <c r="AA61" s="191"/>
      <c r="AB61" s="191"/>
      <c r="AC61" s="191"/>
      <c r="AD61" s="191"/>
      <c r="AE61" s="191"/>
      <c r="AF61" s="191"/>
    </row>
    <row r="62" spans="2:32" ht="34.5" customHeight="1" x14ac:dyDescent="0.2">
      <c r="B62" s="151"/>
      <c r="C62" s="457" t="s">
        <v>443</v>
      </c>
      <c r="D62" s="527"/>
      <c r="E62" s="528"/>
      <c r="F62" s="433"/>
      <c r="G62" s="474"/>
      <c r="H62" s="153"/>
      <c r="I62" s="321"/>
      <c r="J62" s="123"/>
      <c r="K62" s="148"/>
      <c r="L62" s="125"/>
      <c r="M62" s="120"/>
      <c r="N62" s="148"/>
      <c r="O62" s="124"/>
      <c r="P62" s="125"/>
      <c r="Q62" s="120"/>
      <c r="R62" s="123"/>
      <c r="S62" s="148"/>
      <c r="T62" s="125"/>
      <c r="U62" s="121"/>
      <c r="V62" s="123"/>
      <c r="W62" s="148"/>
      <c r="X62" s="125"/>
      <c r="Y62" s="191"/>
      <c r="Z62" s="191"/>
      <c r="AA62" s="191"/>
      <c r="AB62" s="191"/>
      <c r="AC62" s="191"/>
      <c r="AD62" s="191"/>
      <c r="AE62" s="191"/>
      <c r="AF62" s="191"/>
    </row>
    <row r="63" spans="2:32" ht="18.75" customHeight="1" x14ac:dyDescent="0.2">
      <c r="B63" s="151"/>
      <c r="C63" s="615" t="s">
        <v>415</v>
      </c>
      <c r="D63" s="639">
        <v>11994195.4</v>
      </c>
      <c r="E63" s="529"/>
      <c r="F63" s="436"/>
      <c r="G63" s="157"/>
      <c r="H63" s="241" t="s">
        <v>236</v>
      </c>
      <c r="I63" s="204" t="s">
        <v>80</v>
      </c>
      <c r="J63" s="205" t="s">
        <v>80</v>
      </c>
      <c r="K63" s="206" t="s">
        <v>80</v>
      </c>
      <c r="L63" s="198"/>
      <c r="M63" s="204" t="s">
        <v>80</v>
      </c>
      <c r="N63" s="205" t="s">
        <v>80</v>
      </c>
      <c r="O63" s="206" t="s">
        <v>80</v>
      </c>
      <c r="P63" s="198"/>
      <c r="Q63" s="204" t="s">
        <v>80</v>
      </c>
      <c r="R63" s="205" t="s">
        <v>80</v>
      </c>
      <c r="S63" s="206" t="s">
        <v>80</v>
      </c>
      <c r="T63" s="198"/>
      <c r="U63" s="204" t="s">
        <v>80</v>
      </c>
      <c r="V63" s="205" t="s">
        <v>80</v>
      </c>
      <c r="W63" s="206" t="s">
        <v>80</v>
      </c>
      <c r="X63" s="198"/>
      <c r="Y63" s="191"/>
      <c r="Z63" s="191"/>
      <c r="AA63" s="191"/>
      <c r="AB63" s="191"/>
      <c r="AC63" s="191"/>
      <c r="AD63" s="191"/>
      <c r="AE63" s="191"/>
      <c r="AF63" s="191"/>
    </row>
    <row r="64" spans="2:32" ht="21" customHeight="1" x14ac:dyDescent="0.2">
      <c r="B64" s="42"/>
      <c r="C64" s="616" t="s">
        <v>422</v>
      </c>
      <c r="D64" s="640">
        <f>D30+D52+D53+D57+D60+D61</f>
        <v>6896000</v>
      </c>
      <c r="E64" s="530"/>
      <c r="F64" s="531"/>
      <c r="G64" s="426"/>
      <c r="H64" s="101" t="s">
        <v>236</v>
      </c>
      <c r="I64" s="200" t="s">
        <v>80</v>
      </c>
      <c r="J64" s="201" t="s">
        <v>80</v>
      </c>
      <c r="K64" s="202" t="s">
        <v>80</v>
      </c>
      <c r="L64" s="109"/>
      <c r="M64" s="200" t="s">
        <v>80</v>
      </c>
      <c r="N64" s="201" t="s">
        <v>80</v>
      </c>
      <c r="O64" s="202" t="s">
        <v>80</v>
      </c>
      <c r="P64" s="109"/>
      <c r="Q64" s="200" t="s">
        <v>80</v>
      </c>
      <c r="R64" s="201" t="s">
        <v>80</v>
      </c>
      <c r="S64" s="202" t="s">
        <v>80</v>
      </c>
      <c r="T64" s="109"/>
      <c r="U64" s="200" t="s">
        <v>80</v>
      </c>
      <c r="V64" s="201" t="s">
        <v>80</v>
      </c>
      <c r="W64" s="202" t="s">
        <v>80</v>
      </c>
      <c r="X64" s="109"/>
      <c r="Y64" s="191"/>
      <c r="Z64" s="191"/>
      <c r="AA64" s="191"/>
      <c r="AB64" s="191"/>
      <c r="AC64" s="191"/>
      <c r="AD64" s="191"/>
      <c r="AE64" s="191"/>
      <c r="AF64" s="191"/>
    </row>
    <row r="65" spans="2:32" ht="22.5" customHeight="1" x14ac:dyDescent="0.2">
      <c r="B65" s="43"/>
      <c r="C65" s="617" t="s">
        <v>423</v>
      </c>
      <c r="D65" s="641">
        <v>0</v>
      </c>
      <c r="E65" s="619"/>
      <c r="F65" s="521"/>
      <c r="G65" s="620"/>
      <c r="H65" s="270" t="s">
        <v>236</v>
      </c>
      <c r="I65" s="414" t="s">
        <v>80</v>
      </c>
      <c r="J65" s="272" t="s">
        <v>80</v>
      </c>
      <c r="K65" s="273" t="s">
        <v>80</v>
      </c>
      <c r="L65" s="150"/>
      <c r="M65" s="271" t="s">
        <v>80</v>
      </c>
      <c r="N65" s="272" t="s">
        <v>80</v>
      </c>
      <c r="O65" s="273" t="s">
        <v>80</v>
      </c>
      <c r="P65" s="150"/>
      <c r="Q65" s="271" t="s">
        <v>80</v>
      </c>
      <c r="R65" s="272" t="s">
        <v>80</v>
      </c>
      <c r="S65" s="273" t="s">
        <v>80</v>
      </c>
      <c r="T65" s="150"/>
      <c r="U65" s="271" t="s">
        <v>80</v>
      </c>
      <c r="V65" s="272" t="s">
        <v>80</v>
      </c>
      <c r="W65" s="273" t="s">
        <v>80</v>
      </c>
      <c r="X65" s="150"/>
      <c r="Y65" s="191"/>
      <c r="Z65" s="191"/>
      <c r="AA65" s="191"/>
      <c r="AB65" s="191"/>
      <c r="AC65" s="191"/>
      <c r="AD65" s="191"/>
      <c r="AE65" s="191"/>
      <c r="AF65" s="191"/>
    </row>
    <row r="66" spans="2:32" ht="22.5" customHeight="1" x14ac:dyDescent="0.2">
      <c r="B66" s="43"/>
      <c r="C66" s="618" t="s">
        <v>418</v>
      </c>
      <c r="D66" s="527">
        <f>D64+D65</f>
        <v>6896000</v>
      </c>
      <c r="E66" s="619"/>
      <c r="F66" s="521"/>
      <c r="G66" s="620"/>
      <c r="H66" s="101" t="s">
        <v>236</v>
      </c>
      <c r="I66" s="204" t="s">
        <v>80</v>
      </c>
      <c r="J66" s="205" t="s">
        <v>80</v>
      </c>
      <c r="K66" s="206" t="s">
        <v>80</v>
      </c>
      <c r="L66" s="198"/>
      <c r="M66" s="204" t="s">
        <v>80</v>
      </c>
      <c r="N66" s="205" t="s">
        <v>80</v>
      </c>
      <c r="O66" s="206" t="s">
        <v>80</v>
      </c>
      <c r="P66" s="198"/>
      <c r="Q66" s="204" t="s">
        <v>80</v>
      </c>
      <c r="R66" s="205" t="s">
        <v>80</v>
      </c>
      <c r="S66" s="206" t="s">
        <v>80</v>
      </c>
      <c r="T66" s="198"/>
      <c r="U66" s="204" t="s">
        <v>80</v>
      </c>
      <c r="V66" s="205" t="s">
        <v>80</v>
      </c>
      <c r="W66" s="206" t="s">
        <v>80</v>
      </c>
      <c r="X66" s="109"/>
      <c r="Y66" s="191"/>
      <c r="Z66" s="191"/>
      <c r="AA66" s="191"/>
      <c r="AB66" s="191"/>
      <c r="AC66" s="191"/>
      <c r="AD66" s="191"/>
      <c r="AE66" s="191"/>
      <c r="AF66" s="191"/>
    </row>
    <row r="67" spans="2:32" ht="20.25" customHeight="1" thickBot="1" x14ac:dyDescent="0.25">
      <c r="B67" s="43"/>
      <c r="C67" s="617" t="s">
        <v>87</v>
      </c>
      <c r="D67" s="639">
        <v>777900</v>
      </c>
      <c r="E67" s="619"/>
      <c r="F67" s="521"/>
      <c r="G67" s="620"/>
      <c r="H67" s="101" t="s">
        <v>236</v>
      </c>
      <c r="I67" s="200" t="s">
        <v>80</v>
      </c>
      <c r="J67" s="201" t="s">
        <v>80</v>
      </c>
      <c r="K67" s="202" t="s">
        <v>80</v>
      </c>
      <c r="L67" s="109"/>
      <c r="M67" s="200" t="s">
        <v>80</v>
      </c>
      <c r="N67" s="201" t="s">
        <v>80</v>
      </c>
      <c r="O67" s="202" t="s">
        <v>80</v>
      </c>
      <c r="P67" s="109"/>
      <c r="Q67" s="200" t="s">
        <v>80</v>
      </c>
      <c r="R67" s="201" t="s">
        <v>80</v>
      </c>
      <c r="S67" s="202" t="s">
        <v>80</v>
      </c>
      <c r="T67" s="109"/>
      <c r="U67" s="200" t="s">
        <v>80</v>
      </c>
      <c r="V67" s="201" t="s">
        <v>80</v>
      </c>
      <c r="W67" s="202" t="s">
        <v>80</v>
      </c>
      <c r="X67" s="109"/>
      <c r="Y67" s="191"/>
      <c r="Z67" s="191"/>
      <c r="AA67" s="191"/>
      <c r="AB67" s="191"/>
      <c r="AC67" s="191"/>
      <c r="AD67" s="191"/>
      <c r="AE67" s="191"/>
      <c r="AF67" s="191"/>
    </row>
    <row r="68" spans="2:32" ht="16.5" thickBot="1" x14ac:dyDescent="0.25">
      <c r="B68" s="135" t="s">
        <v>72</v>
      </c>
      <c r="C68" s="136"/>
      <c r="D68" s="158">
        <f>D63+D66+D67</f>
        <v>19668095.399999999</v>
      </c>
      <c r="E68" s="209"/>
      <c r="F68" s="210"/>
      <c r="G68" s="210"/>
      <c r="H68" s="210"/>
      <c r="I68" s="211"/>
      <c r="J68" s="212"/>
      <c r="K68" s="213"/>
      <c r="L68" s="214"/>
      <c r="M68" s="215"/>
      <c r="N68" s="215"/>
      <c r="O68" s="211"/>
      <c r="P68" s="214"/>
      <c r="Q68" s="215"/>
      <c r="R68" s="215"/>
      <c r="S68" s="213"/>
      <c r="T68" s="214"/>
      <c r="U68" s="215"/>
      <c r="V68" s="211"/>
      <c r="W68" s="216"/>
      <c r="X68" s="214"/>
      <c r="Y68" s="191"/>
      <c r="Z68" s="191"/>
      <c r="AA68" s="191"/>
      <c r="AB68" s="191"/>
      <c r="AC68" s="191"/>
      <c r="AD68" s="191"/>
      <c r="AE68" s="191"/>
      <c r="AF68" s="191"/>
    </row>
    <row r="69" spans="2:32" x14ac:dyDescent="0.2">
      <c r="B69" s="14"/>
      <c r="C69" s="3"/>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row>
    <row r="70" spans="2:32" x14ac:dyDescent="0.2">
      <c r="D70" s="174"/>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row>
    <row r="71" spans="2:32" s="68" customFormat="1" x14ac:dyDescent="0.2">
      <c r="B71" s="93"/>
      <c r="E71" s="94"/>
      <c r="M71" s="191"/>
      <c r="N71" s="191"/>
      <c r="O71" s="191"/>
      <c r="P71" s="191"/>
      <c r="Q71" s="191"/>
      <c r="R71" s="191"/>
      <c r="S71" s="191"/>
      <c r="T71" s="191"/>
      <c r="U71" s="191"/>
      <c r="V71" s="191"/>
      <c r="W71" s="191"/>
      <c r="X71" s="191"/>
      <c r="Y71" s="191"/>
      <c r="Z71" s="191"/>
      <c r="AA71" s="191"/>
      <c r="AB71" s="191"/>
      <c r="AC71" s="191"/>
      <c r="AD71" s="191"/>
      <c r="AE71" s="191"/>
      <c r="AF71" s="191"/>
    </row>
    <row r="72" spans="2:32" s="68" customFormat="1" x14ac:dyDescent="0.2">
      <c r="E72" s="94"/>
      <c r="M72" s="191"/>
      <c r="N72" s="191"/>
      <c r="O72" s="191"/>
      <c r="P72" s="191"/>
      <c r="Q72" s="191"/>
      <c r="R72" s="191"/>
      <c r="S72" s="191"/>
      <c r="T72" s="191"/>
      <c r="U72" s="191"/>
      <c r="V72" s="191"/>
      <c r="W72" s="191"/>
      <c r="X72" s="191"/>
      <c r="Y72" s="191"/>
      <c r="Z72" s="191"/>
      <c r="AA72" s="191"/>
      <c r="AB72" s="191"/>
      <c r="AC72" s="191"/>
      <c r="AD72" s="191"/>
      <c r="AE72" s="191"/>
      <c r="AF72" s="191"/>
    </row>
    <row r="73" spans="2:32" s="68" customFormat="1" x14ac:dyDescent="0.2">
      <c r="B73" s="93"/>
      <c r="E73" s="94"/>
      <c r="M73" s="191"/>
      <c r="N73" s="191"/>
      <c r="O73" s="191"/>
      <c r="P73" s="191"/>
      <c r="Q73" s="191"/>
      <c r="R73" s="191"/>
      <c r="S73" s="191"/>
      <c r="T73" s="191"/>
      <c r="U73" s="191"/>
      <c r="V73" s="191"/>
      <c r="W73" s="191"/>
      <c r="X73" s="191"/>
      <c r="Y73" s="191"/>
      <c r="Z73" s="191"/>
      <c r="AA73" s="191"/>
      <c r="AB73" s="191"/>
      <c r="AC73" s="191"/>
      <c r="AD73" s="191"/>
      <c r="AE73" s="191"/>
      <c r="AF73" s="191"/>
    </row>
    <row r="74" spans="2:32" s="68" customFormat="1" x14ac:dyDescent="0.2">
      <c r="B74" s="93"/>
      <c r="E74" s="94"/>
      <c r="M74" s="191"/>
      <c r="N74" s="191"/>
      <c r="O74" s="191"/>
      <c r="P74" s="191"/>
      <c r="Q74" s="191"/>
      <c r="R74" s="191"/>
      <c r="S74" s="191"/>
      <c r="T74" s="191"/>
      <c r="U74" s="191"/>
      <c r="V74" s="191"/>
      <c r="W74" s="191"/>
      <c r="X74" s="191"/>
      <c r="Y74" s="191"/>
      <c r="Z74" s="191"/>
      <c r="AA74" s="191"/>
      <c r="AB74" s="191"/>
      <c r="AC74" s="191"/>
      <c r="AD74" s="191"/>
      <c r="AE74" s="191"/>
      <c r="AF74" s="191"/>
    </row>
    <row r="75" spans="2:32" s="68" customFormat="1" x14ac:dyDescent="0.2">
      <c r="C75" s="93"/>
      <c r="E75" s="94"/>
      <c r="M75" s="191"/>
      <c r="N75" s="191"/>
      <c r="O75" s="191"/>
      <c r="P75" s="191"/>
      <c r="Q75" s="191"/>
      <c r="R75" s="191"/>
      <c r="S75" s="191"/>
      <c r="T75" s="191"/>
      <c r="U75" s="191"/>
      <c r="V75" s="191"/>
      <c r="W75" s="191"/>
      <c r="X75" s="191"/>
      <c r="Y75" s="191"/>
      <c r="Z75" s="191"/>
      <c r="AA75" s="191"/>
      <c r="AB75" s="191"/>
      <c r="AC75" s="191"/>
      <c r="AD75" s="191"/>
      <c r="AE75" s="191"/>
      <c r="AF75" s="191"/>
    </row>
  </sheetData>
  <mergeCells count="17">
    <mergeCell ref="B4:X4"/>
    <mergeCell ref="M8:P8"/>
    <mergeCell ref="Q8:T8"/>
    <mergeCell ref="C7:C9"/>
    <mergeCell ref="I8:L8"/>
    <mergeCell ref="D7:D9"/>
    <mergeCell ref="B7:B9"/>
    <mergeCell ref="B1:X1"/>
    <mergeCell ref="B5:X5"/>
    <mergeCell ref="F7:F9"/>
    <mergeCell ref="G7:G9"/>
    <mergeCell ref="H7:H9"/>
    <mergeCell ref="I7:X7"/>
    <mergeCell ref="E7:E9"/>
    <mergeCell ref="B3:X3"/>
    <mergeCell ref="U8:X8"/>
    <mergeCell ref="B6:X6"/>
  </mergeCells>
  <phoneticPr fontId="3" type="noConversion"/>
  <printOptions horizontalCentered="1" verticalCentered="1"/>
  <pageMargins left="0.25" right="0.25" top="0.75" bottom="0.75" header="0.3" footer="0.3"/>
  <pageSetup paperSize="5" scale="85" fitToHeight="0" orientation="landscape" verticalDpi="300" r:id="rId1"/>
  <headerFooter alignWithMargins="0"/>
  <rowBreaks count="2" manualBreakCount="2">
    <brk id="49" min="1" max="23" man="1"/>
    <brk id="61" min="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
  <sheetViews>
    <sheetView topLeftCell="A7" zoomScaleNormal="100" workbookViewId="0">
      <selection activeCell="G9" sqref="G9"/>
    </sheetView>
  </sheetViews>
  <sheetFormatPr baseColWidth="10" defaultRowHeight="12.75" x14ac:dyDescent="0.2"/>
  <cols>
    <col min="1" max="1" width="49.85546875" customWidth="1"/>
    <col min="2" max="2" width="19.5703125" customWidth="1"/>
    <col min="3" max="3" width="10.5703125" customWidth="1"/>
    <col min="4" max="4" width="57.42578125" customWidth="1"/>
  </cols>
  <sheetData>
    <row r="1" spans="1:21" ht="15.75" x14ac:dyDescent="0.25">
      <c r="A1" s="765" t="s">
        <v>232</v>
      </c>
      <c r="B1" s="765"/>
      <c r="C1" s="765"/>
      <c r="D1" s="765"/>
      <c r="E1" s="8"/>
      <c r="F1" s="8"/>
      <c r="G1" s="8"/>
      <c r="H1" s="8"/>
      <c r="I1" s="8"/>
      <c r="J1" s="8"/>
      <c r="K1" s="8"/>
      <c r="L1" s="8"/>
      <c r="M1" s="8"/>
      <c r="N1" s="8"/>
      <c r="O1" s="8"/>
      <c r="P1" s="8"/>
      <c r="Q1" s="8"/>
      <c r="R1" s="8"/>
      <c r="S1" s="8"/>
      <c r="T1" s="8"/>
      <c r="U1" s="8"/>
    </row>
    <row r="2" spans="1:21" ht="15.75" x14ac:dyDescent="0.25">
      <c r="A2" s="767" t="s">
        <v>211</v>
      </c>
      <c r="B2" s="767"/>
      <c r="C2" s="767"/>
      <c r="D2" s="767"/>
      <c r="E2" s="8"/>
      <c r="F2" s="8"/>
      <c r="G2" s="8"/>
      <c r="H2" s="8"/>
      <c r="I2" s="8"/>
      <c r="J2" s="8"/>
      <c r="K2" s="8"/>
      <c r="L2" s="8"/>
      <c r="M2" s="8"/>
      <c r="N2" s="8"/>
      <c r="O2" s="8"/>
      <c r="P2" s="8"/>
      <c r="Q2" s="8"/>
      <c r="R2" s="8"/>
      <c r="S2" s="8"/>
      <c r="T2" s="8"/>
      <c r="U2" s="8"/>
    </row>
    <row r="3" spans="1:21" ht="15.75" x14ac:dyDescent="0.25">
      <c r="A3" s="765" t="s">
        <v>116</v>
      </c>
      <c r="B3" s="765"/>
      <c r="C3" s="765"/>
      <c r="D3" s="765"/>
      <c r="E3" s="8"/>
      <c r="F3" s="8"/>
      <c r="G3" s="8"/>
      <c r="H3" s="8"/>
      <c r="I3" s="8"/>
      <c r="J3" s="8"/>
      <c r="K3" s="8"/>
      <c r="L3" s="8"/>
      <c r="M3" s="8"/>
      <c r="N3" s="8"/>
      <c r="O3" s="8"/>
      <c r="P3" s="8"/>
      <c r="Q3" s="8"/>
      <c r="R3" s="8"/>
      <c r="S3" s="8"/>
      <c r="T3" s="8"/>
      <c r="U3" s="8"/>
    </row>
    <row r="4" spans="1:21" ht="15.75" x14ac:dyDescent="0.25">
      <c r="A4" s="768" t="s">
        <v>97</v>
      </c>
      <c r="B4" s="768"/>
      <c r="C4" s="768"/>
      <c r="D4" s="768"/>
      <c r="E4" s="9"/>
      <c r="F4" s="9"/>
      <c r="G4" s="9"/>
      <c r="H4" s="9"/>
      <c r="I4" s="9"/>
      <c r="J4" s="9"/>
      <c r="K4" s="9"/>
      <c r="L4" s="1"/>
    </row>
    <row r="5" spans="1:21" ht="12" customHeight="1" thickBot="1" x14ac:dyDescent="0.3">
      <c r="A5" s="11"/>
      <c r="B5" s="11"/>
      <c r="C5" s="11"/>
      <c r="D5" s="11"/>
      <c r="E5" s="9"/>
      <c r="F5" s="9"/>
      <c r="G5" s="9"/>
      <c r="H5" s="9"/>
      <c r="I5" s="9"/>
      <c r="J5" s="9"/>
      <c r="K5" s="9"/>
      <c r="L5" s="1"/>
    </row>
    <row r="6" spans="1:21" ht="24.75" customHeight="1" thickBot="1" x14ac:dyDescent="0.3">
      <c r="A6" s="230" t="s">
        <v>4</v>
      </c>
      <c r="B6" s="230" t="s">
        <v>98</v>
      </c>
      <c r="C6" s="230" t="s">
        <v>99</v>
      </c>
      <c r="D6" s="230" t="s">
        <v>102</v>
      </c>
    </row>
    <row r="7" spans="1:21" ht="70.5" customHeight="1" x14ac:dyDescent="0.2">
      <c r="A7" s="46" t="s">
        <v>47</v>
      </c>
      <c r="B7" s="49" t="s">
        <v>179</v>
      </c>
      <c r="C7" s="50">
        <v>1</v>
      </c>
      <c r="D7" s="51" t="s">
        <v>180</v>
      </c>
    </row>
    <row r="8" spans="1:21" ht="57" customHeight="1" x14ac:dyDescent="0.2">
      <c r="A8" s="36"/>
      <c r="B8" s="47" t="s">
        <v>223</v>
      </c>
      <c r="C8" s="47">
        <v>3</v>
      </c>
      <c r="D8" s="52" t="s">
        <v>224</v>
      </c>
    </row>
    <row r="9" spans="1:21" ht="51" customHeight="1" thickBot="1" x14ac:dyDescent="0.25">
      <c r="A9" s="35"/>
      <c r="B9" s="47" t="s">
        <v>48</v>
      </c>
      <c r="C9" s="47">
        <v>1</v>
      </c>
      <c r="D9" s="53" t="s">
        <v>225</v>
      </c>
    </row>
    <row r="10" spans="1:21" ht="56.25" customHeight="1" x14ac:dyDescent="0.2">
      <c r="A10" s="38" t="s">
        <v>32</v>
      </c>
      <c r="B10" s="47" t="s">
        <v>221</v>
      </c>
      <c r="C10" s="47">
        <v>1</v>
      </c>
      <c r="D10" s="54" t="s">
        <v>558</v>
      </c>
    </row>
    <row r="11" spans="1:21" ht="54.75" customHeight="1" x14ac:dyDescent="0.2">
      <c r="A11" s="302" t="s">
        <v>233</v>
      </c>
      <c r="B11" s="47" t="s">
        <v>306</v>
      </c>
      <c r="C11" s="108">
        <v>2</v>
      </c>
      <c r="D11" s="51" t="s">
        <v>559</v>
      </c>
    </row>
  </sheetData>
  <mergeCells count="4">
    <mergeCell ref="A1:D1"/>
    <mergeCell ref="A2:D2"/>
    <mergeCell ref="A3:D3"/>
    <mergeCell ref="A4:D4"/>
  </mergeCells>
  <phoneticPr fontId="26" type="noConversion"/>
  <pageMargins left="0.48" right="0.19685039370078741" top="0.47244094488188981" bottom="0.31496062992125984" header="0.23622047244094491" footer="0.15748031496062992"/>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1"/>
  <sheetViews>
    <sheetView topLeftCell="B1" zoomScale="130" zoomScaleNormal="130" workbookViewId="0">
      <selection activeCell="B54" sqref="B54"/>
    </sheetView>
  </sheetViews>
  <sheetFormatPr baseColWidth="10" defaultRowHeight="12.75" x14ac:dyDescent="0.2"/>
  <cols>
    <col min="1" max="1" width="1.42578125" style="251" hidden="1" customWidth="1"/>
    <col min="2" max="2" width="28.7109375" style="251" customWidth="1"/>
    <col min="3" max="3" width="30.85546875" style="251" customWidth="1"/>
    <col min="4" max="4" width="20.85546875" style="251" customWidth="1"/>
    <col min="5" max="5" width="12.42578125" style="257" customWidth="1"/>
    <col min="6" max="6" width="10.28515625" style="251" customWidth="1"/>
    <col min="7" max="7" width="11.7109375" style="251" customWidth="1"/>
    <col min="8" max="8" width="16" style="251" customWidth="1"/>
    <col min="9" max="9" width="3.140625" style="251" customWidth="1"/>
    <col min="10" max="10" width="3.42578125" style="251" customWidth="1"/>
    <col min="11" max="11" width="2.85546875" style="251" customWidth="1"/>
    <col min="12" max="12" width="8" style="251" customWidth="1"/>
    <col min="13" max="13" width="3.140625" style="251" customWidth="1"/>
    <col min="14" max="14" width="3" style="251" customWidth="1"/>
    <col min="15" max="15" width="2.5703125" style="251" customWidth="1"/>
    <col min="16" max="16" width="7.42578125" style="251" customWidth="1"/>
    <col min="17" max="17" width="4.140625" style="251" customWidth="1"/>
    <col min="18" max="18" width="3.28515625" style="251" customWidth="1"/>
    <col min="19" max="19" width="3.5703125" style="251" customWidth="1"/>
    <col min="20" max="20" width="7.5703125" style="251" customWidth="1"/>
    <col min="21" max="21" width="2.42578125" style="251" bestFit="1" customWidth="1"/>
    <col min="22" max="23" width="3.140625" style="251" customWidth="1"/>
    <col min="24" max="24" width="8.85546875" style="251" customWidth="1"/>
    <col min="25" max="16384" width="11.42578125" style="251"/>
  </cols>
  <sheetData>
    <row r="1" spans="2:26" ht="15.75" x14ac:dyDescent="0.25">
      <c r="B1" s="765" t="s">
        <v>232</v>
      </c>
      <c r="C1" s="765"/>
      <c r="D1" s="765"/>
      <c r="E1" s="765"/>
      <c r="F1" s="765"/>
      <c r="G1" s="765"/>
      <c r="H1" s="765"/>
      <c r="I1" s="765"/>
      <c r="J1" s="765"/>
      <c r="K1" s="765"/>
      <c r="L1" s="765"/>
      <c r="M1" s="765"/>
      <c r="N1" s="765"/>
      <c r="O1" s="765"/>
      <c r="P1" s="765"/>
      <c r="Q1" s="765"/>
      <c r="R1" s="765"/>
      <c r="S1" s="765"/>
      <c r="T1" s="765"/>
      <c r="U1" s="765"/>
      <c r="V1" s="765"/>
      <c r="W1" s="765"/>
      <c r="X1" s="765"/>
    </row>
    <row r="2" spans="2:26" ht="15.75" x14ac:dyDescent="0.25">
      <c r="B2" s="767" t="s">
        <v>211</v>
      </c>
      <c r="C2" s="767"/>
      <c r="D2" s="767"/>
      <c r="E2" s="767"/>
      <c r="F2" s="767"/>
      <c r="G2" s="767"/>
      <c r="H2" s="767"/>
      <c r="I2" s="767"/>
      <c r="J2" s="767"/>
      <c r="K2" s="767"/>
      <c r="L2" s="767"/>
      <c r="M2" s="767"/>
      <c r="N2" s="767"/>
      <c r="O2" s="767"/>
      <c r="P2" s="767"/>
      <c r="Q2" s="767"/>
      <c r="R2" s="767"/>
      <c r="S2" s="767"/>
      <c r="T2" s="767"/>
      <c r="U2" s="767"/>
      <c r="V2" s="767"/>
      <c r="W2" s="767"/>
      <c r="X2" s="767"/>
    </row>
    <row r="3" spans="2:26" ht="15.75" x14ac:dyDescent="0.25">
      <c r="B3" s="765" t="s">
        <v>10</v>
      </c>
      <c r="C3" s="765"/>
      <c r="D3" s="765"/>
      <c r="E3" s="765"/>
      <c r="F3" s="765"/>
      <c r="G3" s="765"/>
      <c r="H3" s="765"/>
      <c r="I3" s="765"/>
      <c r="J3" s="765"/>
      <c r="K3" s="765"/>
      <c r="L3" s="765"/>
      <c r="M3" s="765"/>
      <c r="N3" s="765"/>
      <c r="O3" s="765"/>
      <c r="P3" s="765"/>
      <c r="Q3" s="765"/>
      <c r="R3" s="765"/>
      <c r="S3" s="765"/>
      <c r="T3" s="765"/>
      <c r="U3" s="765"/>
      <c r="V3" s="765"/>
      <c r="W3" s="765"/>
      <c r="X3" s="765"/>
    </row>
    <row r="4" spans="2:26" ht="16.5" thickBot="1" x14ac:dyDescent="0.3">
      <c r="B4" s="765"/>
      <c r="C4" s="765"/>
      <c r="D4" s="765"/>
      <c r="E4" s="765"/>
      <c r="F4" s="765"/>
      <c r="G4" s="765"/>
      <c r="H4" s="765"/>
      <c r="I4" s="765"/>
      <c r="J4" s="765"/>
      <c r="K4" s="765"/>
      <c r="L4" s="765"/>
      <c r="M4" s="765"/>
      <c r="N4" s="765"/>
      <c r="O4" s="765"/>
      <c r="P4" s="765"/>
      <c r="Q4" s="765"/>
      <c r="R4" s="765"/>
      <c r="S4" s="765"/>
      <c r="T4" s="765"/>
      <c r="U4" s="765"/>
      <c r="V4" s="765"/>
      <c r="W4" s="765"/>
      <c r="X4" s="765"/>
    </row>
    <row r="5" spans="2:26" ht="13.5" thickBot="1" x14ac:dyDescent="0.25">
      <c r="B5" s="787" t="s">
        <v>238</v>
      </c>
      <c r="C5" s="787" t="s">
        <v>60</v>
      </c>
      <c r="D5" s="780" t="s">
        <v>71</v>
      </c>
      <c r="E5" s="781" t="s">
        <v>73</v>
      </c>
      <c r="F5" s="780" t="s">
        <v>81</v>
      </c>
      <c r="G5" s="780" t="s">
        <v>114</v>
      </c>
      <c r="H5" s="780" t="s">
        <v>61</v>
      </c>
      <c r="I5" s="781" t="s">
        <v>212</v>
      </c>
      <c r="J5" s="781"/>
      <c r="K5" s="781"/>
      <c r="L5" s="781"/>
      <c r="M5" s="781"/>
      <c r="N5" s="781"/>
      <c r="O5" s="781"/>
      <c r="P5" s="781"/>
      <c r="Q5" s="781"/>
      <c r="R5" s="781"/>
      <c r="S5" s="781"/>
      <c r="T5" s="781"/>
      <c r="U5" s="781"/>
      <c r="V5" s="781"/>
      <c r="W5" s="781"/>
      <c r="X5" s="781"/>
    </row>
    <row r="6" spans="2:26" ht="13.5" thickBot="1" x14ac:dyDescent="0.25">
      <c r="B6" s="787"/>
      <c r="C6" s="787"/>
      <c r="D6" s="780"/>
      <c r="E6" s="781"/>
      <c r="F6" s="780"/>
      <c r="G6" s="780"/>
      <c r="H6" s="780"/>
      <c r="I6" s="781" t="s">
        <v>74</v>
      </c>
      <c r="J6" s="781"/>
      <c r="K6" s="781"/>
      <c r="L6" s="781"/>
      <c r="M6" s="781" t="s">
        <v>75</v>
      </c>
      <c r="N6" s="781"/>
      <c r="O6" s="781"/>
      <c r="P6" s="781"/>
      <c r="Q6" s="781" t="s">
        <v>76</v>
      </c>
      <c r="R6" s="781"/>
      <c r="S6" s="781"/>
      <c r="T6" s="781"/>
      <c r="U6" s="781" t="s">
        <v>77</v>
      </c>
      <c r="V6" s="781"/>
      <c r="W6" s="781"/>
      <c r="X6" s="781"/>
    </row>
    <row r="7" spans="2:26" ht="22.5" customHeight="1" thickBot="1" x14ac:dyDescent="0.25">
      <c r="B7" s="787"/>
      <c r="C7" s="787"/>
      <c r="D7" s="780"/>
      <c r="E7" s="781"/>
      <c r="F7" s="780"/>
      <c r="G7" s="780"/>
      <c r="H7" s="780"/>
      <c r="I7" s="249" t="s">
        <v>62</v>
      </c>
      <c r="J7" s="249" t="s">
        <v>63</v>
      </c>
      <c r="K7" s="172" t="s">
        <v>64</v>
      </c>
      <c r="L7" s="249" t="s">
        <v>82</v>
      </c>
      <c r="M7" s="173" t="s">
        <v>65</v>
      </c>
      <c r="N7" s="249" t="s">
        <v>64</v>
      </c>
      <c r="O7" s="172" t="s">
        <v>66</v>
      </c>
      <c r="P7" s="249" t="s">
        <v>82</v>
      </c>
      <c r="Q7" s="173" t="s">
        <v>66</v>
      </c>
      <c r="R7" s="249" t="s">
        <v>65</v>
      </c>
      <c r="S7" s="172" t="s">
        <v>67</v>
      </c>
      <c r="T7" s="249" t="s">
        <v>82</v>
      </c>
      <c r="U7" s="173" t="s">
        <v>68</v>
      </c>
      <c r="V7" s="249" t="s">
        <v>69</v>
      </c>
      <c r="W7" s="172" t="s">
        <v>70</v>
      </c>
      <c r="X7" s="249" t="s">
        <v>82</v>
      </c>
    </row>
    <row r="8" spans="2:26" ht="145.5" customHeight="1" thickBot="1" x14ac:dyDescent="0.25">
      <c r="B8" s="542" t="s">
        <v>28</v>
      </c>
      <c r="C8" s="543" t="s">
        <v>147</v>
      </c>
      <c r="D8" s="544" t="s">
        <v>30</v>
      </c>
      <c r="E8" s="545" t="s">
        <v>58</v>
      </c>
      <c r="F8" s="545" t="s">
        <v>88</v>
      </c>
      <c r="G8" s="546">
        <v>1446807</v>
      </c>
      <c r="H8" s="545" t="s">
        <v>57</v>
      </c>
      <c r="I8" s="336" t="s">
        <v>80</v>
      </c>
      <c r="J8" s="337" t="s">
        <v>80</v>
      </c>
      <c r="K8" s="338" t="s">
        <v>80</v>
      </c>
      <c r="L8" s="339">
        <v>300000</v>
      </c>
      <c r="M8" s="336" t="s">
        <v>80</v>
      </c>
      <c r="N8" s="337" t="s">
        <v>80</v>
      </c>
      <c r="O8" s="338" t="s">
        <v>80</v>
      </c>
      <c r="P8" s="242" t="s">
        <v>425</v>
      </c>
      <c r="Q8" s="336" t="s">
        <v>80</v>
      </c>
      <c r="R8" s="337" t="s">
        <v>80</v>
      </c>
      <c r="S8" s="338" t="s">
        <v>80</v>
      </c>
      <c r="T8" s="340" t="s">
        <v>426</v>
      </c>
      <c r="U8" s="336" t="s">
        <v>80</v>
      </c>
      <c r="V8" s="337" t="s">
        <v>80</v>
      </c>
      <c r="W8" s="338" t="s">
        <v>80</v>
      </c>
      <c r="X8" s="339" t="s">
        <v>424</v>
      </c>
      <c r="Z8" s="252"/>
    </row>
    <row r="9" spans="2:26" ht="36" customHeight="1" x14ac:dyDescent="0.2">
      <c r="B9" s="547"/>
      <c r="C9" s="454" t="s">
        <v>407</v>
      </c>
      <c r="D9" s="548"/>
      <c r="E9" s="549" t="s">
        <v>58</v>
      </c>
      <c r="F9" s="549" t="s">
        <v>88</v>
      </c>
      <c r="G9" s="550" t="s">
        <v>256</v>
      </c>
      <c r="H9" s="545" t="s">
        <v>57</v>
      </c>
      <c r="I9" s="336" t="s">
        <v>80</v>
      </c>
      <c r="J9" s="337" t="s">
        <v>80</v>
      </c>
      <c r="K9" s="338" t="s">
        <v>80</v>
      </c>
      <c r="L9" s="341" t="s">
        <v>200</v>
      </c>
      <c r="M9" s="352" t="s">
        <v>80</v>
      </c>
      <c r="N9" s="339" t="s">
        <v>80</v>
      </c>
      <c r="O9" s="354" t="s">
        <v>80</v>
      </c>
      <c r="P9" s="341" t="s">
        <v>257</v>
      </c>
      <c r="Q9" s="352" t="s">
        <v>80</v>
      </c>
      <c r="R9" s="339" t="s">
        <v>80</v>
      </c>
      <c r="S9" s="354" t="s">
        <v>80</v>
      </c>
      <c r="T9" s="341" t="s">
        <v>257</v>
      </c>
      <c r="U9" s="352" t="s">
        <v>80</v>
      </c>
      <c r="V9" s="339" t="s">
        <v>80</v>
      </c>
      <c r="W9" s="339" t="s">
        <v>80</v>
      </c>
      <c r="X9" s="341" t="s">
        <v>200</v>
      </c>
      <c r="Z9" s="252"/>
    </row>
    <row r="10" spans="2:26" ht="38.25" customHeight="1" x14ac:dyDescent="0.2">
      <c r="B10" s="551"/>
      <c r="C10" s="454" t="s">
        <v>408</v>
      </c>
      <c r="D10" s="552"/>
      <c r="E10" s="15" t="s">
        <v>58</v>
      </c>
      <c r="F10" s="15" t="s">
        <v>88</v>
      </c>
      <c r="G10" s="553" t="s">
        <v>259</v>
      </c>
      <c r="H10" s="553" t="s">
        <v>57</v>
      </c>
      <c r="I10" s="342" t="s">
        <v>80</v>
      </c>
      <c r="J10" s="343" t="s">
        <v>80</v>
      </c>
      <c r="K10" s="344" t="s">
        <v>80</v>
      </c>
      <c r="L10" s="242" t="s">
        <v>258</v>
      </c>
      <c r="M10" s="353" t="s">
        <v>80</v>
      </c>
      <c r="N10" s="345" t="s">
        <v>80</v>
      </c>
      <c r="O10" s="346" t="s">
        <v>80</v>
      </c>
      <c r="P10" s="242" t="s">
        <v>260</v>
      </c>
      <c r="Q10" s="353" t="s">
        <v>80</v>
      </c>
      <c r="R10" s="345" t="s">
        <v>80</v>
      </c>
      <c r="S10" s="346" t="s">
        <v>80</v>
      </c>
      <c r="T10" s="242" t="s">
        <v>261</v>
      </c>
      <c r="U10" s="353" t="s">
        <v>80</v>
      </c>
      <c r="V10" s="345" t="s">
        <v>80</v>
      </c>
      <c r="W10" s="345" t="s">
        <v>80</v>
      </c>
      <c r="X10" s="345" t="s">
        <v>258</v>
      </c>
      <c r="Z10" s="252"/>
    </row>
    <row r="11" spans="2:26" ht="47.25" x14ac:dyDescent="0.2">
      <c r="B11" s="551"/>
      <c r="C11" s="454" t="s">
        <v>406</v>
      </c>
      <c r="D11" s="552"/>
      <c r="E11" s="15" t="s">
        <v>58</v>
      </c>
      <c r="F11" s="15" t="s">
        <v>88</v>
      </c>
      <c r="G11" s="553" t="s">
        <v>203</v>
      </c>
      <c r="H11" s="553" t="s">
        <v>57</v>
      </c>
      <c r="I11" s="353" t="s">
        <v>80</v>
      </c>
      <c r="J11" s="345" t="s">
        <v>80</v>
      </c>
      <c r="K11" s="346" t="s">
        <v>80</v>
      </c>
      <c r="L11" s="242" t="s">
        <v>148</v>
      </c>
      <c r="M11" s="353" t="s">
        <v>80</v>
      </c>
      <c r="N11" s="345" t="s">
        <v>80</v>
      </c>
      <c r="O11" s="346" t="s">
        <v>80</v>
      </c>
      <c r="P11" s="242" t="s">
        <v>201</v>
      </c>
      <c r="Q11" s="353" t="s">
        <v>80</v>
      </c>
      <c r="R11" s="345" t="s">
        <v>80</v>
      </c>
      <c r="S11" s="346" t="s">
        <v>80</v>
      </c>
      <c r="T11" s="242" t="s">
        <v>202</v>
      </c>
      <c r="U11" s="353" t="s">
        <v>80</v>
      </c>
      <c r="V11" s="345" t="s">
        <v>80</v>
      </c>
      <c r="W11" s="345" t="s">
        <v>80</v>
      </c>
      <c r="X11" s="345" t="s">
        <v>148</v>
      </c>
      <c r="Z11" s="252"/>
    </row>
    <row r="12" spans="2:26" ht="47.25" x14ac:dyDescent="0.2">
      <c r="B12" s="551"/>
      <c r="C12" s="454" t="s">
        <v>405</v>
      </c>
      <c r="D12" s="552"/>
      <c r="E12" s="15" t="s">
        <v>58</v>
      </c>
      <c r="F12" s="15" t="s">
        <v>88</v>
      </c>
      <c r="G12" s="553" t="s">
        <v>263</v>
      </c>
      <c r="H12" s="553" t="s">
        <v>57</v>
      </c>
      <c r="I12" s="353" t="s">
        <v>80</v>
      </c>
      <c r="J12" s="345" t="s">
        <v>80</v>
      </c>
      <c r="K12" s="346" t="s">
        <v>80</v>
      </c>
      <c r="L12" s="242" t="s">
        <v>262</v>
      </c>
      <c r="M12" s="353" t="s">
        <v>80</v>
      </c>
      <c r="N12" s="345" t="s">
        <v>80</v>
      </c>
      <c r="O12" s="346" t="s">
        <v>80</v>
      </c>
      <c r="P12" s="242" t="s">
        <v>264</v>
      </c>
      <c r="Q12" s="353" t="s">
        <v>80</v>
      </c>
      <c r="R12" s="345" t="s">
        <v>80</v>
      </c>
      <c r="S12" s="346"/>
      <c r="T12" s="242" t="s">
        <v>264</v>
      </c>
      <c r="U12" s="353" t="s">
        <v>80</v>
      </c>
      <c r="V12" s="345" t="s">
        <v>80</v>
      </c>
      <c r="W12" s="345" t="s">
        <v>80</v>
      </c>
      <c r="X12" s="345" t="s">
        <v>262</v>
      </c>
      <c r="Z12" s="252"/>
    </row>
    <row r="13" spans="2:26" ht="31.5" x14ac:dyDescent="0.2">
      <c r="B13" s="551"/>
      <c r="C13" s="454" t="s">
        <v>404</v>
      </c>
      <c r="D13" s="552"/>
      <c r="E13" s="15" t="s">
        <v>58</v>
      </c>
      <c r="F13" s="15" t="s">
        <v>88</v>
      </c>
      <c r="G13" s="553" t="s">
        <v>86</v>
      </c>
      <c r="H13" s="102" t="s">
        <v>57</v>
      </c>
      <c r="I13" s="276" t="s">
        <v>80</v>
      </c>
      <c r="J13" s="243" t="s">
        <v>80</v>
      </c>
      <c r="K13" s="277" t="s">
        <v>80</v>
      </c>
      <c r="L13" s="347"/>
      <c r="M13" s="336" t="s">
        <v>80</v>
      </c>
      <c r="N13" s="337" t="s">
        <v>80</v>
      </c>
      <c r="O13" s="338" t="s">
        <v>80</v>
      </c>
      <c r="P13" s="347"/>
      <c r="Q13" s="336" t="s">
        <v>80</v>
      </c>
      <c r="R13" s="337" t="s">
        <v>80</v>
      </c>
      <c r="S13" s="338" t="s">
        <v>80</v>
      </c>
      <c r="T13" s="347"/>
      <c r="U13" s="336" t="s">
        <v>80</v>
      </c>
      <c r="V13" s="337" t="s">
        <v>80</v>
      </c>
      <c r="W13" s="338" t="s">
        <v>80</v>
      </c>
      <c r="X13" s="347"/>
      <c r="Z13" s="252"/>
    </row>
    <row r="14" spans="2:26" ht="40.5" customHeight="1" x14ac:dyDescent="0.2">
      <c r="B14" s="436"/>
      <c r="C14" s="501" t="s">
        <v>409</v>
      </c>
      <c r="D14" s="554"/>
      <c r="E14" s="15" t="s">
        <v>58</v>
      </c>
      <c r="F14" s="15" t="s">
        <v>88</v>
      </c>
      <c r="G14" s="102" t="s">
        <v>86</v>
      </c>
      <c r="H14" s="102" t="s">
        <v>57</v>
      </c>
      <c r="I14" s="276" t="s">
        <v>80</v>
      </c>
      <c r="J14" s="243" t="s">
        <v>80</v>
      </c>
      <c r="K14" s="277" t="s">
        <v>80</v>
      </c>
      <c r="L14" s="113"/>
      <c r="M14" s="276" t="s">
        <v>80</v>
      </c>
      <c r="N14" s="243" t="s">
        <v>80</v>
      </c>
      <c r="O14" s="277" t="s">
        <v>80</v>
      </c>
      <c r="P14" s="113"/>
      <c r="Q14" s="276" t="s">
        <v>80</v>
      </c>
      <c r="R14" s="243" t="s">
        <v>80</v>
      </c>
      <c r="S14" s="277" t="s">
        <v>80</v>
      </c>
      <c r="T14" s="113"/>
      <c r="U14" s="276" t="s">
        <v>80</v>
      </c>
      <c r="V14" s="243" t="s">
        <v>80</v>
      </c>
      <c r="W14" s="243" t="s">
        <v>80</v>
      </c>
      <c r="X14" s="348"/>
      <c r="Z14" s="252"/>
    </row>
    <row r="15" spans="2:26" ht="84.75" customHeight="1" x14ac:dyDescent="0.2">
      <c r="B15" s="555"/>
      <c r="C15" s="454" t="s">
        <v>466</v>
      </c>
      <c r="D15" s="552"/>
      <c r="E15" s="15" t="s">
        <v>58</v>
      </c>
      <c r="F15" s="15" t="s">
        <v>88</v>
      </c>
      <c r="G15" s="102">
        <v>12</v>
      </c>
      <c r="H15" s="102" t="s">
        <v>57</v>
      </c>
      <c r="I15" s="349" t="s">
        <v>80</v>
      </c>
      <c r="J15" s="350" t="s">
        <v>80</v>
      </c>
      <c r="K15" s="351" t="s">
        <v>80</v>
      </c>
      <c r="L15" s="188">
        <v>3</v>
      </c>
      <c r="M15" s="349" t="s">
        <v>80</v>
      </c>
      <c r="N15" s="350" t="s">
        <v>80</v>
      </c>
      <c r="O15" s="351" t="s">
        <v>80</v>
      </c>
      <c r="P15" s="188">
        <v>3</v>
      </c>
      <c r="Q15" s="349" t="s">
        <v>80</v>
      </c>
      <c r="R15" s="350" t="s">
        <v>80</v>
      </c>
      <c r="S15" s="351" t="s">
        <v>80</v>
      </c>
      <c r="T15" s="188">
        <v>3</v>
      </c>
      <c r="U15" s="349" t="s">
        <v>80</v>
      </c>
      <c r="V15" s="350" t="s">
        <v>80</v>
      </c>
      <c r="W15" s="351" t="s">
        <v>80</v>
      </c>
      <c r="X15" s="188">
        <v>3</v>
      </c>
    </row>
    <row r="16" spans="2:26" ht="82.5" customHeight="1" x14ac:dyDescent="0.2">
      <c r="B16" s="547"/>
      <c r="C16" s="454" t="s">
        <v>465</v>
      </c>
      <c r="D16" s="556"/>
      <c r="E16" s="15" t="s">
        <v>58</v>
      </c>
      <c r="F16" s="15" t="s">
        <v>88</v>
      </c>
      <c r="G16" s="102">
        <v>12</v>
      </c>
      <c r="H16" s="102" t="s">
        <v>57</v>
      </c>
      <c r="I16" s="276" t="s">
        <v>80</v>
      </c>
      <c r="J16" s="243" t="s">
        <v>80</v>
      </c>
      <c r="K16" s="243" t="s">
        <v>80</v>
      </c>
      <c r="L16" s="243">
        <v>3</v>
      </c>
      <c r="M16" s="243" t="s">
        <v>80</v>
      </c>
      <c r="N16" s="243" t="s">
        <v>80</v>
      </c>
      <c r="O16" s="277" t="s">
        <v>80</v>
      </c>
      <c r="P16" s="113">
        <v>3</v>
      </c>
      <c r="Q16" s="276" t="s">
        <v>80</v>
      </c>
      <c r="R16" s="243" t="s">
        <v>80</v>
      </c>
      <c r="S16" s="277" t="s">
        <v>80</v>
      </c>
      <c r="T16" s="113">
        <v>3</v>
      </c>
      <c r="U16" s="276" t="s">
        <v>80</v>
      </c>
      <c r="V16" s="243" t="s">
        <v>80</v>
      </c>
      <c r="W16" s="243" t="s">
        <v>80</v>
      </c>
      <c r="X16" s="243">
        <v>3</v>
      </c>
    </row>
    <row r="17" spans="2:26" ht="74.25" customHeight="1" x14ac:dyDescent="0.2">
      <c r="B17" s="547"/>
      <c r="C17" s="454" t="s">
        <v>249</v>
      </c>
      <c r="D17" s="557"/>
      <c r="E17" s="102" t="s">
        <v>58</v>
      </c>
      <c r="F17" s="102" t="s">
        <v>88</v>
      </c>
      <c r="G17" s="102">
        <v>12</v>
      </c>
      <c r="H17" s="102" t="s">
        <v>57</v>
      </c>
      <c r="I17" s="276" t="s">
        <v>80</v>
      </c>
      <c r="J17" s="243" t="s">
        <v>80</v>
      </c>
      <c r="K17" s="243" t="s">
        <v>80</v>
      </c>
      <c r="L17" s="243"/>
      <c r="M17" s="243" t="s">
        <v>80</v>
      </c>
      <c r="N17" s="243" t="s">
        <v>80</v>
      </c>
      <c r="O17" s="277" t="s">
        <v>80</v>
      </c>
      <c r="P17" s="113">
        <v>3</v>
      </c>
      <c r="Q17" s="276" t="s">
        <v>80</v>
      </c>
      <c r="R17" s="243" t="s">
        <v>80</v>
      </c>
      <c r="S17" s="277" t="s">
        <v>80</v>
      </c>
      <c r="T17" s="113">
        <v>3</v>
      </c>
      <c r="U17" s="276" t="s">
        <v>80</v>
      </c>
      <c r="V17" s="243" t="s">
        <v>80</v>
      </c>
      <c r="W17" s="243" t="s">
        <v>80</v>
      </c>
      <c r="X17" s="243">
        <v>3</v>
      </c>
    </row>
    <row r="18" spans="2:26" ht="113.25" customHeight="1" x14ac:dyDescent="0.2">
      <c r="B18" s="2"/>
      <c r="C18" s="558" t="s">
        <v>330</v>
      </c>
      <c r="D18" s="554"/>
      <c r="E18" s="102" t="s">
        <v>58</v>
      </c>
      <c r="F18" s="102" t="s">
        <v>3</v>
      </c>
      <c r="G18" s="317">
        <v>35476</v>
      </c>
      <c r="H18" s="102" t="s">
        <v>57</v>
      </c>
      <c r="I18" s="276" t="s">
        <v>80</v>
      </c>
      <c r="J18" s="243" t="s">
        <v>80</v>
      </c>
      <c r="K18" s="243" t="s">
        <v>80</v>
      </c>
      <c r="L18" s="399">
        <v>8500</v>
      </c>
      <c r="M18" s="243" t="s">
        <v>80</v>
      </c>
      <c r="N18" s="243" t="s">
        <v>80</v>
      </c>
      <c r="O18" s="277" t="s">
        <v>80</v>
      </c>
      <c r="P18" s="399">
        <v>9238</v>
      </c>
      <c r="Q18" s="276" t="s">
        <v>80</v>
      </c>
      <c r="R18" s="243" t="s">
        <v>80</v>
      </c>
      <c r="S18" s="277" t="s">
        <v>80</v>
      </c>
      <c r="T18" s="399">
        <v>9238</v>
      </c>
      <c r="U18" s="276" t="s">
        <v>80</v>
      </c>
      <c r="V18" s="243" t="s">
        <v>80</v>
      </c>
      <c r="W18" s="243" t="s">
        <v>80</v>
      </c>
      <c r="X18" s="399">
        <v>8500</v>
      </c>
      <c r="Y18" s="252"/>
      <c r="Z18" s="252"/>
    </row>
    <row r="19" spans="2:26" s="253" customFormat="1" ht="48" customHeight="1" x14ac:dyDescent="0.2">
      <c r="B19" s="244"/>
      <c r="C19" s="453" t="s">
        <v>181</v>
      </c>
      <c r="D19" s="554"/>
      <c r="E19" s="15" t="s">
        <v>58</v>
      </c>
      <c r="F19" s="15" t="s">
        <v>3</v>
      </c>
      <c r="G19" s="553" t="s">
        <v>267</v>
      </c>
      <c r="H19" s="102" t="s">
        <v>57</v>
      </c>
      <c r="I19" s="276" t="s">
        <v>80</v>
      </c>
      <c r="J19" s="243" t="s">
        <v>80</v>
      </c>
      <c r="K19" s="243" t="s">
        <v>80</v>
      </c>
      <c r="L19" s="242" t="s">
        <v>266</v>
      </c>
      <c r="M19" s="243" t="s">
        <v>80</v>
      </c>
      <c r="N19" s="243" t="s">
        <v>80</v>
      </c>
      <c r="O19" s="277" t="s">
        <v>80</v>
      </c>
      <c r="P19" s="242" t="s">
        <v>265</v>
      </c>
      <c r="Q19" s="276" t="s">
        <v>80</v>
      </c>
      <c r="R19" s="243" t="s">
        <v>80</v>
      </c>
      <c r="S19" s="277" t="s">
        <v>80</v>
      </c>
      <c r="T19" s="242" t="s">
        <v>265</v>
      </c>
      <c r="U19" s="276" t="s">
        <v>80</v>
      </c>
      <c r="V19" s="243" t="s">
        <v>80</v>
      </c>
      <c r="W19" s="243" t="s">
        <v>80</v>
      </c>
      <c r="X19" s="242" t="s">
        <v>149</v>
      </c>
    </row>
    <row r="20" spans="2:26" ht="57.75" customHeight="1" x14ac:dyDescent="0.2">
      <c r="B20" s="65"/>
      <c r="C20" s="504" t="s">
        <v>150</v>
      </c>
      <c r="D20" s="554"/>
      <c r="E20" s="15" t="s">
        <v>58</v>
      </c>
      <c r="F20" s="15" t="s">
        <v>3</v>
      </c>
      <c r="G20" s="317">
        <v>25400</v>
      </c>
      <c r="H20" s="102" t="s">
        <v>57</v>
      </c>
      <c r="I20" s="276" t="s">
        <v>80</v>
      </c>
      <c r="J20" s="243" t="s">
        <v>80</v>
      </c>
      <c r="K20" s="277" t="s">
        <v>80</v>
      </c>
      <c r="L20" s="399">
        <v>6000</v>
      </c>
      <c r="M20" s="276" t="s">
        <v>80</v>
      </c>
      <c r="N20" s="243" t="s">
        <v>80</v>
      </c>
      <c r="O20" s="277" t="s">
        <v>80</v>
      </c>
      <c r="P20" s="399">
        <v>6700</v>
      </c>
      <c r="Q20" s="276" t="s">
        <v>80</v>
      </c>
      <c r="R20" s="243" t="s">
        <v>80</v>
      </c>
      <c r="S20" s="277" t="s">
        <v>80</v>
      </c>
      <c r="T20" s="399">
        <v>6700</v>
      </c>
      <c r="U20" s="276" t="s">
        <v>80</v>
      </c>
      <c r="V20" s="243" t="s">
        <v>80</v>
      </c>
      <c r="W20" s="277" t="s">
        <v>80</v>
      </c>
      <c r="X20" s="399">
        <v>6000</v>
      </c>
    </row>
    <row r="21" spans="2:26" ht="43.5" customHeight="1" x14ac:dyDescent="0.2">
      <c r="B21" s="65"/>
      <c r="C21" s="559" t="s">
        <v>151</v>
      </c>
      <c r="D21" s="554"/>
      <c r="E21" s="80" t="s">
        <v>58</v>
      </c>
      <c r="F21" s="80" t="s">
        <v>3</v>
      </c>
      <c r="G21" s="317" t="s">
        <v>86</v>
      </c>
      <c r="H21" s="180" t="s">
        <v>57</v>
      </c>
      <c r="I21" s="276" t="s">
        <v>80</v>
      </c>
      <c r="J21" s="243" t="s">
        <v>80</v>
      </c>
      <c r="K21" s="277" t="s">
        <v>80</v>
      </c>
      <c r="L21" s="399" t="s">
        <v>86</v>
      </c>
      <c r="M21" s="276" t="s">
        <v>80</v>
      </c>
      <c r="N21" s="243" t="s">
        <v>80</v>
      </c>
      <c r="O21" s="277" t="s">
        <v>80</v>
      </c>
      <c r="P21" s="399" t="s">
        <v>86</v>
      </c>
      <c r="Q21" s="276" t="s">
        <v>80</v>
      </c>
      <c r="R21" s="243" t="s">
        <v>80</v>
      </c>
      <c r="S21" s="277" t="s">
        <v>80</v>
      </c>
      <c r="T21" s="399" t="s">
        <v>86</v>
      </c>
      <c r="U21" s="276" t="s">
        <v>80</v>
      </c>
      <c r="V21" s="243" t="s">
        <v>80</v>
      </c>
      <c r="W21" s="277" t="s">
        <v>80</v>
      </c>
      <c r="X21" s="399" t="s">
        <v>86</v>
      </c>
    </row>
    <row r="22" spans="2:26" ht="47.25" x14ac:dyDescent="0.2">
      <c r="B22" s="2"/>
      <c r="C22" s="559" t="s">
        <v>494</v>
      </c>
      <c r="D22" s="554"/>
      <c r="E22" s="80" t="s">
        <v>58</v>
      </c>
      <c r="F22" s="560" t="s">
        <v>88</v>
      </c>
      <c r="G22" s="317">
        <v>35000</v>
      </c>
      <c r="H22" s="180" t="s">
        <v>57</v>
      </c>
      <c r="I22" s="276" t="s">
        <v>80</v>
      </c>
      <c r="J22" s="243" t="s">
        <v>80</v>
      </c>
      <c r="K22" s="277" t="s">
        <v>80</v>
      </c>
      <c r="L22" s="399">
        <v>7000</v>
      </c>
      <c r="M22" s="349" t="s">
        <v>80</v>
      </c>
      <c r="N22" s="350" t="s">
        <v>80</v>
      </c>
      <c r="O22" s="351" t="s">
        <v>80</v>
      </c>
      <c r="P22" s="399">
        <v>10000</v>
      </c>
      <c r="Q22" s="349" t="s">
        <v>80</v>
      </c>
      <c r="R22" s="350" t="s">
        <v>80</v>
      </c>
      <c r="S22" s="351" t="s">
        <v>80</v>
      </c>
      <c r="T22" s="399">
        <v>11000</v>
      </c>
      <c r="U22" s="349" t="s">
        <v>80</v>
      </c>
      <c r="V22" s="350" t="s">
        <v>80</v>
      </c>
      <c r="W22" s="351" t="s">
        <v>80</v>
      </c>
      <c r="X22" s="399">
        <v>7000</v>
      </c>
    </row>
    <row r="23" spans="2:26" ht="117" customHeight="1" x14ac:dyDescent="0.2">
      <c r="B23" s="246"/>
      <c r="C23" s="498" t="s">
        <v>410</v>
      </c>
      <c r="D23" s="554"/>
      <c r="E23" s="15" t="s">
        <v>58</v>
      </c>
      <c r="F23" s="74" t="s">
        <v>29</v>
      </c>
      <c r="G23" s="561" t="s">
        <v>86</v>
      </c>
      <c r="H23" s="102" t="s">
        <v>57</v>
      </c>
      <c r="I23" s="276" t="s">
        <v>80</v>
      </c>
      <c r="J23" s="243" t="s">
        <v>80</v>
      </c>
      <c r="K23" s="277" t="s">
        <v>80</v>
      </c>
      <c r="L23" s="399" t="s">
        <v>86</v>
      </c>
      <c r="M23" s="276" t="s">
        <v>80</v>
      </c>
      <c r="N23" s="243" t="s">
        <v>80</v>
      </c>
      <c r="O23" s="277" t="s">
        <v>80</v>
      </c>
      <c r="P23" s="399" t="s">
        <v>86</v>
      </c>
      <c r="Q23" s="276" t="s">
        <v>80</v>
      </c>
      <c r="R23" s="243" t="s">
        <v>80</v>
      </c>
      <c r="S23" s="277" t="s">
        <v>80</v>
      </c>
      <c r="T23" s="399" t="s">
        <v>86</v>
      </c>
      <c r="U23" s="276" t="s">
        <v>80</v>
      </c>
      <c r="V23" s="243" t="s">
        <v>80</v>
      </c>
      <c r="W23" s="277" t="s">
        <v>80</v>
      </c>
      <c r="X23" s="399" t="s">
        <v>86</v>
      </c>
    </row>
    <row r="24" spans="2:26" ht="33" customHeight="1" x14ac:dyDescent="0.2">
      <c r="B24" s="247"/>
      <c r="C24" s="454" t="s">
        <v>411</v>
      </c>
      <c r="D24" s="556"/>
      <c r="E24" s="74" t="s">
        <v>78</v>
      </c>
      <c r="F24" s="15" t="s">
        <v>88</v>
      </c>
      <c r="G24" s="553" t="s">
        <v>149</v>
      </c>
      <c r="H24" s="102" t="s">
        <v>57</v>
      </c>
      <c r="I24" s="276" t="s">
        <v>80</v>
      </c>
      <c r="J24" s="243" t="s">
        <v>80</v>
      </c>
      <c r="K24" s="243" t="s">
        <v>80</v>
      </c>
      <c r="L24" s="400">
        <v>1600</v>
      </c>
      <c r="M24" s="243" t="s">
        <v>80</v>
      </c>
      <c r="N24" s="243" t="s">
        <v>80</v>
      </c>
      <c r="O24" s="277" t="s">
        <v>80</v>
      </c>
      <c r="P24" s="399">
        <v>1900</v>
      </c>
      <c r="Q24" s="276" t="s">
        <v>80</v>
      </c>
      <c r="R24" s="243" t="s">
        <v>80</v>
      </c>
      <c r="S24" s="277" t="s">
        <v>80</v>
      </c>
      <c r="T24" s="399">
        <v>1900</v>
      </c>
      <c r="U24" s="276" t="s">
        <v>80</v>
      </c>
      <c r="V24" s="243" t="s">
        <v>80</v>
      </c>
      <c r="W24" s="243" t="s">
        <v>80</v>
      </c>
      <c r="X24" s="400">
        <v>1600</v>
      </c>
    </row>
    <row r="25" spans="2:26" ht="31.5" customHeight="1" x14ac:dyDescent="0.2">
      <c r="B25" s="247" t="s">
        <v>152</v>
      </c>
      <c r="C25" s="562" t="s">
        <v>153</v>
      </c>
      <c r="D25" s="556"/>
      <c r="E25" s="74" t="s">
        <v>78</v>
      </c>
      <c r="F25" s="563" t="s">
        <v>88</v>
      </c>
      <c r="G25" s="553" t="s">
        <v>268</v>
      </c>
      <c r="H25" s="102" t="s">
        <v>57</v>
      </c>
      <c r="I25" s="276" t="s">
        <v>80</v>
      </c>
      <c r="J25" s="243" t="s">
        <v>80</v>
      </c>
      <c r="K25" s="243" t="s">
        <v>80</v>
      </c>
      <c r="L25" s="400">
        <v>2400</v>
      </c>
      <c r="M25" s="243" t="s">
        <v>80</v>
      </c>
      <c r="N25" s="243" t="s">
        <v>80</v>
      </c>
      <c r="O25" s="277" t="s">
        <v>80</v>
      </c>
      <c r="P25" s="399">
        <v>2500</v>
      </c>
      <c r="Q25" s="276" t="s">
        <v>80</v>
      </c>
      <c r="R25" s="243" t="s">
        <v>80</v>
      </c>
      <c r="S25" s="277" t="s">
        <v>80</v>
      </c>
      <c r="T25" s="399">
        <v>2500</v>
      </c>
      <c r="U25" s="276" t="s">
        <v>80</v>
      </c>
      <c r="V25" s="243" t="s">
        <v>80</v>
      </c>
      <c r="W25" s="243" t="s">
        <v>80</v>
      </c>
      <c r="X25" s="400">
        <v>2000</v>
      </c>
    </row>
    <row r="26" spans="2:26" ht="75" customHeight="1" x14ac:dyDescent="0.2">
      <c r="B26" s="44"/>
      <c r="C26" s="564" t="s">
        <v>331</v>
      </c>
      <c r="D26" s="554"/>
      <c r="E26" s="15" t="s">
        <v>58</v>
      </c>
      <c r="F26" s="15" t="s">
        <v>247</v>
      </c>
      <c r="G26" s="561">
        <v>12</v>
      </c>
      <c r="H26" s="102" t="s">
        <v>57</v>
      </c>
      <c r="I26" s="276" t="s">
        <v>80</v>
      </c>
      <c r="J26" s="243" t="s">
        <v>80</v>
      </c>
      <c r="K26" s="243" t="s">
        <v>80</v>
      </c>
      <c r="L26" s="113">
        <v>3</v>
      </c>
      <c r="M26" s="276" t="s">
        <v>80</v>
      </c>
      <c r="N26" s="243" t="s">
        <v>80</v>
      </c>
      <c r="O26" s="277" t="s">
        <v>80</v>
      </c>
      <c r="P26" s="113">
        <v>3</v>
      </c>
      <c r="Q26" s="276" t="s">
        <v>80</v>
      </c>
      <c r="R26" s="243" t="s">
        <v>80</v>
      </c>
      <c r="S26" s="277" t="s">
        <v>80</v>
      </c>
      <c r="T26" s="113">
        <v>3</v>
      </c>
      <c r="U26" s="276" t="s">
        <v>80</v>
      </c>
      <c r="V26" s="243" t="s">
        <v>80</v>
      </c>
      <c r="W26" s="277" t="s">
        <v>80</v>
      </c>
      <c r="X26" s="188">
        <v>3</v>
      </c>
    </row>
    <row r="27" spans="2:26" ht="50.25" customHeight="1" x14ac:dyDescent="0.2">
      <c r="B27" s="248"/>
      <c r="C27" s="565" t="s">
        <v>274</v>
      </c>
      <c r="D27" s="554"/>
      <c r="E27" s="15" t="s">
        <v>58</v>
      </c>
      <c r="F27" s="15" t="s">
        <v>88</v>
      </c>
      <c r="G27" s="102">
        <v>12</v>
      </c>
      <c r="H27" s="102" t="s">
        <v>57</v>
      </c>
      <c r="I27" s="276" t="s">
        <v>80</v>
      </c>
      <c r="J27" s="243" t="s">
        <v>80</v>
      </c>
      <c r="K27" s="243" t="s">
        <v>80</v>
      </c>
      <c r="L27" s="243">
        <v>3</v>
      </c>
      <c r="M27" s="243" t="s">
        <v>80</v>
      </c>
      <c r="N27" s="243" t="s">
        <v>80</v>
      </c>
      <c r="O27" s="277" t="s">
        <v>80</v>
      </c>
      <c r="P27" s="113">
        <v>3</v>
      </c>
      <c r="Q27" s="276" t="s">
        <v>80</v>
      </c>
      <c r="R27" s="243" t="s">
        <v>80</v>
      </c>
      <c r="S27" s="277" t="s">
        <v>80</v>
      </c>
      <c r="T27" s="113">
        <v>3</v>
      </c>
      <c r="U27" s="276" t="s">
        <v>80</v>
      </c>
      <c r="V27" s="243" t="s">
        <v>80</v>
      </c>
      <c r="W27" s="243" t="s">
        <v>80</v>
      </c>
      <c r="X27" s="243">
        <v>3</v>
      </c>
    </row>
    <row r="28" spans="2:26" ht="96" customHeight="1" x14ac:dyDescent="0.2">
      <c r="B28" s="425"/>
      <c r="C28" s="643" t="s">
        <v>557</v>
      </c>
      <c r="D28" s="642">
        <v>1000000</v>
      </c>
      <c r="E28" s="15" t="s">
        <v>58</v>
      </c>
      <c r="F28" s="15" t="s">
        <v>88</v>
      </c>
      <c r="G28" s="102">
        <v>1</v>
      </c>
      <c r="H28" s="102" t="s">
        <v>57</v>
      </c>
      <c r="I28" s="336" t="s">
        <v>80</v>
      </c>
      <c r="J28" s="337" t="s">
        <v>80</v>
      </c>
      <c r="K28" s="338" t="s">
        <v>80</v>
      </c>
      <c r="L28" s="243"/>
      <c r="M28" s="336" t="s">
        <v>80</v>
      </c>
      <c r="N28" s="337" t="s">
        <v>80</v>
      </c>
      <c r="O28" s="338" t="s">
        <v>80</v>
      </c>
      <c r="P28" s="189"/>
      <c r="Q28" s="336" t="s">
        <v>80</v>
      </c>
      <c r="R28" s="337" t="s">
        <v>80</v>
      </c>
      <c r="S28" s="338" t="s">
        <v>255</v>
      </c>
      <c r="T28" s="189">
        <v>1</v>
      </c>
      <c r="U28" s="336"/>
      <c r="V28" s="337"/>
      <c r="W28" s="338"/>
      <c r="X28" s="243"/>
    </row>
    <row r="29" spans="2:26" ht="99" customHeight="1" x14ac:dyDescent="0.2">
      <c r="B29" s="2"/>
      <c r="C29" s="518" t="s">
        <v>154</v>
      </c>
      <c r="D29" s="474"/>
      <c r="E29" s="15"/>
      <c r="F29" s="15"/>
      <c r="G29" s="102"/>
      <c r="H29" s="102"/>
      <c r="I29" s="336"/>
      <c r="J29" s="337"/>
      <c r="K29" s="338"/>
      <c r="L29" s="113"/>
      <c r="M29" s="336"/>
      <c r="N29" s="337"/>
      <c r="O29" s="338"/>
      <c r="P29" s="189"/>
      <c r="Q29" s="336"/>
      <c r="R29" s="337"/>
      <c r="S29" s="338"/>
      <c r="T29" s="189"/>
      <c r="U29" s="336"/>
      <c r="V29" s="337"/>
      <c r="W29" s="338"/>
      <c r="X29" s="189"/>
    </row>
    <row r="30" spans="2:26" ht="96" customHeight="1" x14ac:dyDescent="0.2">
      <c r="B30" s="26"/>
      <c r="C30" s="454" t="s">
        <v>412</v>
      </c>
      <c r="D30" s="474"/>
      <c r="E30" s="102" t="s">
        <v>58</v>
      </c>
      <c r="F30" s="102" t="s">
        <v>88</v>
      </c>
      <c r="G30" s="102" t="s">
        <v>146</v>
      </c>
      <c r="H30" s="170" t="s">
        <v>57</v>
      </c>
      <c r="I30" s="243" t="s">
        <v>80</v>
      </c>
      <c r="J30" s="243" t="s">
        <v>80</v>
      </c>
      <c r="K30" s="243" t="s">
        <v>80</v>
      </c>
      <c r="L30" s="401"/>
      <c r="M30" s="243" t="s">
        <v>80</v>
      </c>
      <c r="N30" s="243" t="s">
        <v>80</v>
      </c>
      <c r="O30" s="277" t="s">
        <v>80</v>
      </c>
      <c r="P30" s="113"/>
      <c r="Q30" s="276" t="s">
        <v>80</v>
      </c>
      <c r="R30" s="243" t="s">
        <v>80</v>
      </c>
      <c r="S30" s="277" t="s">
        <v>80</v>
      </c>
      <c r="T30" s="113"/>
      <c r="U30" s="276" t="s">
        <v>80</v>
      </c>
      <c r="V30" s="243" t="s">
        <v>80</v>
      </c>
      <c r="W30" s="243" t="s">
        <v>80</v>
      </c>
      <c r="X30" s="243"/>
    </row>
    <row r="31" spans="2:26" ht="98.25" customHeight="1" x14ac:dyDescent="0.2">
      <c r="B31" s="26"/>
      <c r="C31" s="454" t="s">
        <v>481</v>
      </c>
      <c r="D31" s="474"/>
      <c r="E31" s="102" t="s">
        <v>58</v>
      </c>
      <c r="F31" s="102" t="s">
        <v>88</v>
      </c>
      <c r="G31" s="102" t="s">
        <v>146</v>
      </c>
      <c r="H31" s="170" t="s">
        <v>57</v>
      </c>
      <c r="I31" s="243"/>
      <c r="J31" s="243"/>
      <c r="K31" s="243"/>
      <c r="L31" s="401"/>
      <c r="M31" s="243"/>
      <c r="N31" s="243"/>
      <c r="O31" s="277"/>
      <c r="P31" s="113"/>
      <c r="Q31" s="276" t="s">
        <v>80</v>
      </c>
      <c r="R31" s="243" t="s">
        <v>80</v>
      </c>
      <c r="S31" s="277" t="s">
        <v>80</v>
      </c>
      <c r="T31" s="113"/>
      <c r="U31" s="276" t="s">
        <v>80</v>
      </c>
      <c r="V31" s="243" t="s">
        <v>80</v>
      </c>
      <c r="W31" s="243" t="s">
        <v>80</v>
      </c>
      <c r="X31" s="243"/>
    </row>
    <row r="32" spans="2:26" ht="76.5" customHeight="1" x14ac:dyDescent="0.2">
      <c r="B32" s="26"/>
      <c r="C32" s="518" t="s">
        <v>155</v>
      </c>
      <c r="D32" s="474"/>
      <c r="E32" s="15"/>
      <c r="F32" s="15"/>
      <c r="G32" s="102"/>
      <c r="H32" s="102"/>
      <c r="I32" s="185"/>
      <c r="J32" s="186"/>
      <c r="K32" s="187"/>
      <c r="L32" s="117"/>
      <c r="M32" s="185"/>
      <c r="N32" s="186"/>
      <c r="O32" s="187"/>
      <c r="P32" s="190"/>
      <c r="Q32" s="185"/>
      <c r="R32" s="186"/>
      <c r="S32" s="187"/>
      <c r="T32" s="190"/>
      <c r="U32" s="185"/>
      <c r="V32" s="186"/>
      <c r="W32" s="187"/>
      <c r="X32" s="190"/>
    </row>
    <row r="33" spans="2:26" ht="48" customHeight="1" x14ac:dyDescent="0.2">
      <c r="B33" s="5"/>
      <c r="C33" s="564" t="s">
        <v>413</v>
      </c>
      <c r="D33" s="474"/>
      <c r="E33" s="566" t="s">
        <v>78</v>
      </c>
      <c r="F33" s="69" t="s">
        <v>88</v>
      </c>
      <c r="G33" s="461">
        <v>9400</v>
      </c>
      <c r="H33" s="175" t="s">
        <v>57</v>
      </c>
      <c r="I33" s="336" t="s">
        <v>80</v>
      </c>
      <c r="J33" s="337" t="s">
        <v>80</v>
      </c>
      <c r="K33" s="338" t="s">
        <v>80</v>
      </c>
      <c r="L33" s="189">
        <v>2200</v>
      </c>
      <c r="M33" s="336" t="s">
        <v>80</v>
      </c>
      <c r="N33" s="337" t="s">
        <v>80</v>
      </c>
      <c r="O33" s="338" t="s">
        <v>80</v>
      </c>
      <c r="P33" s="402">
        <v>2500</v>
      </c>
      <c r="Q33" s="336" t="s">
        <v>80</v>
      </c>
      <c r="R33" s="337" t="s">
        <v>80</v>
      </c>
      <c r="S33" s="338" t="s">
        <v>80</v>
      </c>
      <c r="T33" s="402">
        <v>2500</v>
      </c>
      <c r="U33" s="336" t="s">
        <v>80</v>
      </c>
      <c r="V33" s="337" t="s">
        <v>80</v>
      </c>
      <c r="W33" s="338" t="s">
        <v>80</v>
      </c>
      <c r="X33" s="402">
        <v>2300</v>
      </c>
    </row>
    <row r="34" spans="2:26" ht="51.75" customHeight="1" x14ac:dyDescent="0.2">
      <c r="B34" s="567"/>
      <c r="C34" s="504" t="s">
        <v>482</v>
      </c>
      <c r="D34" s="474"/>
      <c r="E34" s="15" t="s">
        <v>58</v>
      </c>
      <c r="F34" s="15" t="s">
        <v>88</v>
      </c>
      <c r="G34" s="102">
        <v>12</v>
      </c>
      <c r="H34" s="102" t="s">
        <v>57</v>
      </c>
      <c r="I34" s="349" t="s">
        <v>80</v>
      </c>
      <c r="J34" s="350" t="s">
        <v>80</v>
      </c>
      <c r="K34" s="351" t="s">
        <v>80</v>
      </c>
      <c r="L34" s="188">
        <v>3</v>
      </c>
      <c r="M34" s="349" t="s">
        <v>80</v>
      </c>
      <c r="N34" s="350" t="s">
        <v>80</v>
      </c>
      <c r="O34" s="351" t="s">
        <v>80</v>
      </c>
      <c r="P34" s="188">
        <v>3</v>
      </c>
      <c r="Q34" s="349" t="s">
        <v>80</v>
      </c>
      <c r="R34" s="350" t="s">
        <v>80</v>
      </c>
      <c r="S34" s="351" t="s">
        <v>80</v>
      </c>
      <c r="T34" s="188">
        <v>3</v>
      </c>
      <c r="U34" s="349" t="s">
        <v>80</v>
      </c>
      <c r="V34" s="350" t="s">
        <v>80</v>
      </c>
      <c r="W34" s="351" t="s">
        <v>80</v>
      </c>
      <c r="X34" s="188">
        <v>3</v>
      </c>
    </row>
    <row r="35" spans="2:26" ht="69.75" customHeight="1" x14ac:dyDescent="0.2">
      <c r="B35" s="5"/>
      <c r="C35" s="504" t="s">
        <v>467</v>
      </c>
      <c r="D35" s="474"/>
      <c r="E35" s="15" t="s">
        <v>58</v>
      </c>
      <c r="F35" s="15" t="s">
        <v>247</v>
      </c>
      <c r="G35" s="561">
        <v>12</v>
      </c>
      <c r="H35" s="102" t="s">
        <v>57</v>
      </c>
      <c r="I35" s="276" t="s">
        <v>80</v>
      </c>
      <c r="J35" s="243" t="s">
        <v>80</v>
      </c>
      <c r="K35" s="277" t="s">
        <v>80</v>
      </c>
      <c r="L35" s="113">
        <v>3</v>
      </c>
      <c r="M35" s="276" t="s">
        <v>80</v>
      </c>
      <c r="N35" s="243" t="s">
        <v>80</v>
      </c>
      <c r="O35" s="277" t="s">
        <v>80</v>
      </c>
      <c r="P35" s="113">
        <v>3</v>
      </c>
      <c r="Q35" s="276" t="s">
        <v>80</v>
      </c>
      <c r="R35" s="243" t="s">
        <v>80</v>
      </c>
      <c r="S35" s="277" t="s">
        <v>80</v>
      </c>
      <c r="T35" s="113">
        <v>3</v>
      </c>
      <c r="U35" s="276" t="s">
        <v>80</v>
      </c>
      <c r="V35" s="243" t="s">
        <v>80</v>
      </c>
      <c r="W35" s="277" t="s">
        <v>80</v>
      </c>
      <c r="X35" s="113">
        <v>3</v>
      </c>
    </row>
    <row r="36" spans="2:26" ht="105" customHeight="1" x14ac:dyDescent="0.2">
      <c r="B36" s="5"/>
      <c r="C36" s="568" t="s">
        <v>313</v>
      </c>
      <c r="D36" s="474"/>
      <c r="E36" s="15"/>
      <c r="F36" s="15"/>
      <c r="G36" s="102"/>
      <c r="H36" s="102"/>
      <c r="I36" s="336"/>
      <c r="J36" s="337"/>
      <c r="K36" s="338"/>
      <c r="L36" s="113"/>
      <c r="M36" s="336"/>
      <c r="N36" s="337"/>
      <c r="O36" s="338"/>
      <c r="P36" s="113"/>
      <c r="Q36" s="336"/>
      <c r="R36" s="337"/>
      <c r="S36" s="338"/>
      <c r="T36" s="113"/>
      <c r="U36" s="336"/>
      <c r="V36" s="337"/>
      <c r="W36" s="338"/>
      <c r="X36" s="113"/>
    </row>
    <row r="37" spans="2:26" ht="118.5" customHeight="1" x14ac:dyDescent="0.2">
      <c r="B37" s="508"/>
      <c r="C37" s="508" t="s">
        <v>248</v>
      </c>
      <c r="D37" s="474"/>
      <c r="E37" s="102" t="s">
        <v>58</v>
      </c>
      <c r="F37" s="102" t="s">
        <v>247</v>
      </c>
      <c r="G37" s="561">
        <v>600</v>
      </c>
      <c r="H37" s="102" t="s">
        <v>57</v>
      </c>
      <c r="I37" s="276" t="s">
        <v>80</v>
      </c>
      <c r="J37" s="243" t="s">
        <v>80</v>
      </c>
      <c r="K37" s="277" t="s">
        <v>80</v>
      </c>
      <c r="L37" s="113">
        <v>100</v>
      </c>
      <c r="M37" s="276" t="s">
        <v>80</v>
      </c>
      <c r="N37" s="243" t="s">
        <v>80</v>
      </c>
      <c r="O37" s="277" t="s">
        <v>80</v>
      </c>
      <c r="P37" s="113">
        <v>200</v>
      </c>
      <c r="Q37" s="276" t="s">
        <v>80</v>
      </c>
      <c r="R37" s="243" t="s">
        <v>80</v>
      </c>
      <c r="S37" s="277" t="s">
        <v>80</v>
      </c>
      <c r="T37" s="113">
        <v>200</v>
      </c>
      <c r="U37" s="276" t="s">
        <v>80</v>
      </c>
      <c r="V37" s="243" t="s">
        <v>80</v>
      </c>
      <c r="W37" s="277" t="s">
        <v>80</v>
      </c>
      <c r="X37" s="113">
        <v>100</v>
      </c>
      <c r="Y37" s="258"/>
      <c r="Z37" s="258"/>
    </row>
    <row r="38" spans="2:26" ht="87.75" customHeight="1" x14ac:dyDescent="0.2">
      <c r="B38" s="159" t="s">
        <v>129</v>
      </c>
      <c r="C38" s="100" t="s">
        <v>130</v>
      </c>
      <c r="D38" s="474"/>
      <c r="E38" s="15"/>
      <c r="F38" s="15"/>
      <c r="G38" s="102"/>
      <c r="H38" s="102"/>
      <c r="I38" s="336"/>
      <c r="J38" s="337"/>
      <c r="K38" s="338"/>
      <c r="L38" s="113"/>
      <c r="M38" s="336"/>
      <c r="N38" s="337"/>
      <c r="O38" s="338"/>
      <c r="P38" s="113"/>
      <c r="Q38" s="336"/>
      <c r="R38" s="337"/>
      <c r="S38" s="338"/>
      <c r="T38" s="113"/>
      <c r="U38" s="336"/>
      <c r="V38" s="337"/>
      <c r="W38" s="338"/>
      <c r="X38" s="113"/>
    </row>
    <row r="39" spans="2:26" ht="99.75" customHeight="1" x14ac:dyDescent="0.2">
      <c r="B39" s="2"/>
      <c r="C39" s="564" t="s">
        <v>131</v>
      </c>
      <c r="D39" s="474"/>
      <c r="E39" s="74" t="s">
        <v>78</v>
      </c>
      <c r="F39" s="15"/>
      <c r="G39" s="102" t="s">
        <v>146</v>
      </c>
      <c r="H39" s="102" t="s">
        <v>57</v>
      </c>
      <c r="I39" s="276" t="s">
        <v>80</v>
      </c>
      <c r="J39" s="243" t="s">
        <v>80</v>
      </c>
      <c r="K39" s="277" t="s">
        <v>80</v>
      </c>
      <c r="L39" s="113"/>
      <c r="M39" s="276" t="s">
        <v>80</v>
      </c>
      <c r="N39" s="243" t="s">
        <v>80</v>
      </c>
      <c r="O39" s="277" t="s">
        <v>80</v>
      </c>
      <c r="P39" s="113"/>
      <c r="Q39" s="276" t="s">
        <v>80</v>
      </c>
      <c r="R39" s="243" t="s">
        <v>80</v>
      </c>
      <c r="S39" s="277" t="s">
        <v>80</v>
      </c>
      <c r="T39" s="113"/>
      <c r="U39" s="276" t="s">
        <v>80</v>
      </c>
      <c r="V39" s="243" t="s">
        <v>80</v>
      </c>
      <c r="W39" s="277" t="s">
        <v>80</v>
      </c>
      <c r="X39" s="113"/>
    </row>
    <row r="40" spans="2:26" ht="124.5" customHeight="1" x14ac:dyDescent="0.2">
      <c r="B40" s="320"/>
      <c r="C40" s="454" t="s">
        <v>332</v>
      </c>
      <c r="D40" s="474"/>
      <c r="E40" s="74" t="s">
        <v>78</v>
      </c>
      <c r="F40" s="15"/>
      <c r="G40" s="102" t="s">
        <v>146</v>
      </c>
      <c r="H40" s="102" t="s">
        <v>57</v>
      </c>
      <c r="I40" s="276" t="s">
        <v>80</v>
      </c>
      <c r="J40" s="243" t="s">
        <v>80</v>
      </c>
      <c r="K40" s="277" t="s">
        <v>80</v>
      </c>
      <c r="L40" s="113"/>
      <c r="M40" s="276" t="s">
        <v>80</v>
      </c>
      <c r="N40" s="243" t="s">
        <v>80</v>
      </c>
      <c r="O40" s="277" t="s">
        <v>80</v>
      </c>
      <c r="P40" s="113"/>
      <c r="Q40" s="276" t="s">
        <v>80</v>
      </c>
      <c r="R40" s="243" t="s">
        <v>80</v>
      </c>
      <c r="S40" s="277" t="s">
        <v>80</v>
      </c>
      <c r="T40" s="113"/>
      <c r="U40" s="276" t="s">
        <v>80</v>
      </c>
      <c r="V40" s="243" t="s">
        <v>80</v>
      </c>
      <c r="W40" s="277" t="s">
        <v>80</v>
      </c>
      <c r="X40" s="113"/>
    </row>
    <row r="41" spans="2:26" ht="74.25" customHeight="1" x14ac:dyDescent="0.2">
      <c r="B41" s="320"/>
      <c r="C41" s="501" t="s">
        <v>199</v>
      </c>
      <c r="D41" s="474"/>
      <c r="E41" s="74" t="s">
        <v>78</v>
      </c>
      <c r="F41" s="15"/>
      <c r="G41" s="102" t="s">
        <v>146</v>
      </c>
      <c r="H41" s="102" t="s">
        <v>57</v>
      </c>
      <c r="I41" s="276" t="s">
        <v>80</v>
      </c>
      <c r="J41" s="243" t="s">
        <v>80</v>
      </c>
      <c r="K41" s="277" t="s">
        <v>80</v>
      </c>
      <c r="L41" s="113"/>
      <c r="M41" s="276" t="s">
        <v>80</v>
      </c>
      <c r="N41" s="243" t="s">
        <v>80</v>
      </c>
      <c r="O41" s="277" t="s">
        <v>80</v>
      </c>
      <c r="P41" s="113"/>
      <c r="Q41" s="276" t="s">
        <v>80</v>
      </c>
      <c r="R41" s="243" t="s">
        <v>80</v>
      </c>
      <c r="S41" s="277" t="s">
        <v>80</v>
      </c>
      <c r="T41" s="113"/>
      <c r="U41" s="276" t="s">
        <v>80</v>
      </c>
      <c r="V41" s="243" t="s">
        <v>80</v>
      </c>
      <c r="W41" s="277" t="s">
        <v>80</v>
      </c>
      <c r="X41" s="113"/>
    </row>
    <row r="42" spans="2:26" s="254" customFormat="1" ht="117" customHeight="1" x14ac:dyDescent="0.2">
      <c r="B42" s="441"/>
      <c r="C42" s="501" t="s">
        <v>468</v>
      </c>
      <c r="D42" s="474"/>
      <c r="E42" s="74" t="s">
        <v>78</v>
      </c>
      <c r="F42" s="15"/>
      <c r="G42" s="102" t="s">
        <v>146</v>
      </c>
      <c r="H42" s="102" t="s">
        <v>57</v>
      </c>
      <c r="I42" s="276" t="s">
        <v>80</v>
      </c>
      <c r="J42" s="243" t="s">
        <v>80</v>
      </c>
      <c r="K42" s="277" t="s">
        <v>80</v>
      </c>
      <c r="L42" s="113"/>
      <c r="M42" s="276" t="s">
        <v>80</v>
      </c>
      <c r="N42" s="243" t="s">
        <v>80</v>
      </c>
      <c r="O42" s="277" t="s">
        <v>80</v>
      </c>
      <c r="P42" s="113"/>
      <c r="Q42" s="276" t="s">
        <v>80</v>
      </c>
      <c r="R42" s="243" t="s">
        <v>80</v>
      </c>
      <c r="S42" s="277" t="s">
        <v>80</v>
      </c>
      <c r="T42" s="113"/>
      <c r="U42" s="276" t="s">
        <v>80</v>
      </c>
      <c r="V42" s="243" t="s">
        <v>80</v>
      </c>
      <c r="W42" s="277" t="s">
        <v>80</v>
      </c>
      <c r="X42" s="113"/>
    </row>
    <row r="43" spans="2:26" s="254" customFormat="1" ht="90.75" customHeight="1" x14ac:dyDescent="0.2">
      <c r="B43" s="569"/>
      <c r="C43" s="501" t="s">
        <v>273</v>
      </c>
      <c r="D43" s="642">
        <v>1000000</v>
      </c>
      <c r="E43" s="74" t="s">
        <v>78</v>
      </c>
      <c r="F43" s="15"/>
      <c r="G43" s="102" t="s">
        <v>86</v>
      </c>
      <c r="H43" s="102" t="s">
        <v>57</v>
      </c>
      <c r="I43" s="349"/>
      <c r="J43" s="350" t="s">
        <v>80</v>
      </c>
      <c r="K43" s="351" t="s">
        <v>80</v>
      </c>
      <c r="L43" s="188"/>
      <c r="M43" s="349" t="s">
        <v>80</v>
      </c>
      <c r="N43" s="350" t="s">
        <v>80</v>
      </c>
      <c r="O43" s="351" t="s">
        <v>80</v>
      </c>
      <c r="P43" s="188"/>
      <c r="Q43" s="349" t="s">
        <v>80</v>
      </c>
      <c r="R43" s="350" t="s">
        <v>80</v>
      </c>
      <c r="S43" s="351" t="s">
        <v>80</v>
      </c>
      <c r="T43" s="188"/>
      <c r="U43" s="349"/>
      <c r="V43" s="350"/>
      <c r="W43" s="351"/>
      <c r="X43" s="188"/>
    </row>
    <row r="44" spans="2:26" ht="83.25" customHeight="1" x14ac:dyDescent="0.2">
      <c r="B44" s="247" t="s">
        <v>132</v>
      </c>
      <c r="C44" s="570" t="s">
        <v>156</v>
      </c>
      <c r="D44" s="474"/>
      <c r="E44" s="15"/>
      <c r="F44" s="15"/>
      <c r="G44" s="102"/>
      <c r="H44" s="102"/>
      <c r="I44" s="349"/>
      <c r="J44" s="350"/>
      <c r="K44" s="351"/>
      <c r="L44" s="188"/>
      <c r="M44" s="349"/>
      <c r="N44" s="350"/>
      <c r="O44" s="351"/>
      <c r="P44" s="188"/>
      <c r="Q44" s="349"/>
      <c r="R44" s="350"/>
      <c r="S44" s="351"/>
      <c r="T44" s="188"/>
      <c r="U44" s="349"/>
      <c r="V44" s="350"/>
      <c r="W44" s="351"/>
      <c r="X44" s="188"/>
    </row>
    <row r="45" spans="2:26" ht="48.75" customHeight="1" x14ac:dyDescent="0.2">
      <c r="B45" s="159"/>
      <c r="C45" s="433" t="s">
        <v>314</v>
      </c>
      <c r="D45" s="474"/>
      <c r="E45" s="15" t="s">
        <v>78</v>
      </c>
      <c r="F45" s="15" t="s">
        <v>91</v>
      </c>
      <c r="G45" s="102" t="s">
        <v>146</v>
      </c>
      <c r="H45" s="102" t="s">
        <v>57</v>
      </c>
      <c r="I45" s="349" t="s">
        <v>80</v>
      </c>
      <c r="J45" s="350" t="s">
        <v>80</v>
      </c>
      <c r="K45" s="351" t="s">
        <v>80</v>
      </c>
      <c r="L45" s="188"/>
      <c r="M45" s="349" t="s">
        <v>80</v>
      </c>
      <c r="N45" s="350" t="s">
        <v>80</v>
      </c>
      <c r="O45" s="351" t="s">
        <v>80</v>
      </c>
      <c r="P45" s="188"/>
      <c r="Q45" s="349" t="s">
        <v>80</v>
      </c>
      <c r="R45" s="350" t="s">
        <v>80</v>
      </c>
      <c r="S45" s="351" t="s">
        <v>80</v>
      </c>
      <c r="T45" s="188"/>
      <c r="U45" s="349" t="s">
        <v>80</v>
      </c>
      <c r="V45" s="350" t="s">
        <v>80</v>
      </c>
      <c r="W45" s="351" t="s">
        <v>80</v>
      </c>
      <c r="X45" s="188"/>
    </row>
    <row r="46" spans="2:26" ht="57.75" customHeight="1" x14ac:dyDescent="0.2">
      <c r="B46" s="433"/>
      <c r="C46" s="433" t="s">
        <v>275</v>
      </c>
      <c r="D46" s="474"/>
      <c r="E46" s="102" t="s">
        <v>78</v>
      </c>
      <c r="F46" s="102" t="s">
        <v>93</v>
      </c>
      <c r="G46" s="102" t="s">
        <v>146</v>
      </c>
      <c r="H46" s="102" t="s">
        <v>57</v>
      </c>
      <c r="I46" s="349" t="s">
        <v>80</v>
      </c>
      <c r="J46" s="350" t="s">
        <v>80</v>
      </c>
      <c r="K46" s="351" t="s">
        <v>80</v>
      </c>
      <c r="L46" s="188"/>
      <c r="M46" s="349" t="s">
        <v>80</v>
      </c>
      <c r="N46" s="350" t="s">
        <v>80</v>
      </c>
      <c r="O46" s="351" t="s">
        <v>80</v>
      </c>
      <c r="P46" s="188"/>
      <c r="Q46" s="349" t="s">
        <v>80</v>
      </c>
      <c r="R46" s="350" t="s">
        <v>80</v>
      </c>
      <c r="S46" s="351" t="s">
        <v>80</v>
      </c>
      <c r="T46" s="188"/>
      <c r="U46" s="349" t="s">
        <v>80</v>
      </c>
      <c r="V46" s="350" t="s">
        <v>80</v>
      </c>
      <c r="W46" s="351" t="s">
        <v>80</v>
      </c>
      <c r="X46" s="188"/>
    </row>
    <row r="47" spans="2:26" s="253" customFormat="1" ht="55.5" customHeight="1" x14ac:dyDescent="0.2">
      <c r="B47" s="162"/>
      <c r="C47" s="518" t="s">
        <v>133</v>
      </c>
      <c r="D47" s="474"/>
      <c r="E47" s="571"/>
      <c r="F47" s="571"/>
      <c r="G47" s="572"/>
      <c r="H47" s="572"/>
      <c r="I47" s="403"/>
      <c r="J47" s="404"/>
      <c r="K47" s="405"/>
      <c r="L47" s="406"/>
      <c r="M47" s="403"/>
      <c r="N47" s="404"/>
      <c r="O47" s="405"/>
      <c r="P47" s="406"/>
      <c r="Q47" s="403"/>
      <c r="R47" s="404"/>
      <c r="S47" s="405"/>
      <c r="T47" s="406"/>
      <c r="U47" s="403"/>
      <c r="V47" s="404"/>
      <c r="W47" s="405"/>
      <c r="X47" s="406"/>
    </row>
    <row r="48" spans="2:26" ht="84.75" customHeight="1" x14ac:dyDescent="0.2">
      <c r="B48" s="573"/>
      <c r="C48" s="564" t="s">
        <v>134</v>
      </c>
      <c r="D48" s="474"/>
      <c r="E48" s="574" t="s">
        <v>78</v>
      </c>
      <c r="F48" s="80" t="s">
        <v>93</v>
      </c>
      <c r="G48" s="180" t="s">
        <v>86</v>
      </c>
      <c r="H48" s="180" t="s">
        <v>57</v>
      </c>
      <c r="I48" s="349" t="s">
        <v>80</v>
      </c>
      <c r="J48" s="350" t="s">
        <v>80</v>
      </c>
      <c r="K48" s="351" t="s">
        <v>80</v>
      </c>
      <c r="L48" s="188"/>
      <c r="M48" s="349" t="s">
        <v>80</v>
      </c>
      <c r="N48" s="350" t="s">
        <v>80</v>
      </c>
      <c r="O48" s="351" t="s">
        <v>80</v>
      </c>
      <c r="P48" s="188"/>
      <c r="Q48" s="349" t="s">
        <v>80</v>
      </c>
      <c r="R48" s="350" t="s">
        <v>80</v>
      </c>
      <c r="S48" s="351" t="s">
        <v>80</v>
      </c>
      <c r="T48" s="188"/>
      <c r="U48" s="349" t="s">
        <v>80</v>
      </c>
      <c r="V48" s="350" t="s">
        <v>80</v>
      </c>
      <c r="W48" s="351" t="s">
        <v>80</v>
      </c>
      <c r="X48" s="188"/>
      <c r="Y48" s="255"/>
    </row>
    <row r="49" spans="2:25" ht="86.25" customHeight="1" x14ac:dyDescent="0.2">
      <c r="B49" s="65"/>
      <c r="C49" s="564" t="s">
        <v>205</v>
      </c>
      <c r="D49" s="474"/>
      <c r="E49" s="574" t="s">
        <v>78</v>
      </c>
      <c r="F49" s="80" t="s">
        <v>93</v>
      </c>
      <c r="G49" s="180" t="s">
        <v>86</v>
      </c>
      <c r="H49" s="180" t="s">
        <v>57</v>
      </c>
      <c r="I49" s="349" t="s">
        <v>80</v>
      </c>
      <c r="J49" s="350" t="s">
        <v>80</v>
      </c>
      <c r="K49" s="351" t="s">
        <v>80</v>
      </c>
      <c r="L49" s="188"/>
      <c r="M49" s="349" t="s">
        <v>80</v>
      </c>
      <c r="N49" s="350" t="s">
        <v>80</v>
      </c>
      <c r="O49" s="351" t="s">
        <v>80</v>
      </c>
      <c r="P49" s="188"/>
      <c r="Q49" s="349" t="s">
        <v>80</v>
      </c>
      <c r="R49" s="350" t="s">
        <v>80</v>
      </c>
      <c r="S49" s="351" t="s">
        <v>80</v>
      </c>
      <c r="T49" s="188"/>
      <c r="U49" s="349" t="s">
        <v>80</v>
      </c>
      <c r="V49" s="350" t="s">
        <v>80</v>
      </c>
      <c r="W49" s="351" t="s">
        <v>80</v>
      </c>
      <c r="X49" s="188"/>
      <c r="Y49" s="255"/>
    </row>
    <row r="50" spans="2:25" ht="84" customHeight="1" x14ac:dyDescent="0.2">
      <c r="B50" s="575"/>
      <c r="C50" s="564" t="s">
        <v>469</v>
      </c>
      <c r="D50" s="576"/>
      <c r="E50" s="574" t="s">
        <v>78</v>
      </c>
      <c r="F50" s="80" t="s">
        <v>93</v>
      </c>
      <c r="G50" s="180" t="s">
        <v>86</v>
      </c>
      <c r="H50" s="180" t="s">
        <v>57</v>
      </c>
      <c r="I50" s="349" t="s">
        <v>80</v>
      </c>
      <c r="J50" s="350" t="s">
        <v>80</v>
      </c>
      <c r="K50" s="351" t="s">
        <v>80</v>
      </c>
      <c r="L50" s="188"/>
      <c r="M50" s="349" t="s">
        <v>80</v>
      </c>
      <c r="N50" s="350" t="s">
        <v>80</v>
      </c>
      <c r="O50" s="351" t="s">
        <v>80</v>
      </c>
      <c r="P50" s="188"/>
      <c r="Q50" s="349" t="s">
        <v>80</v>
      </c>
      <c r="R50" s="350" t="s">
        <v>80</v>
      </c>
      <c r="S50" s="351" t="s">
        <v>80</v>
      </c>
      <c r="T50" s="188"/>
      <c r="U50" s="349" t="s">
        <v>80</v>
      </c>
      <c r="V50" s="350" t="s">
        <v>80</v>
      </c>
      <c r="W50" s="351" t="s">
        <v>80</v>
      </c>
      <c r="X50" s="188"/>
    </row>
    <row r="51" spans="2:25" ht="21.75" customHeight="1" x14ac:dyDescent="0.2">
      <c r="B51" s="577"/>
      <c r="C51" s="84" t="s">
        <v>276</v>
      </c>
      <c r="D51" s="576"/>
      <c r="E51" s="574"/>
      <c r="F51" s="80"/>
      <c r="G51" s="180"/>
      <c r="H51" s="180"/>
      <c r="I51" s="349"/>
      <c r="J51" s="350"/>
      <c r="K51" s="351"/>
      <c r="L51" s="188"/>
      <c r="M51" s="349"/>
      <c r="N51" s="350"/>
      <c r="O51" s="351"/>
      <c r="P51" s="188"/>
      <c r="Q51" s="349"/>
      <c r="R51" s="350"/>
      <c r="S51" s="351"/>
      <c r="T51" s="188"/>
      <c r="U51" s="349"/>
      <c r="V51" s="350"/>
      <c r="W51" s="351"/>
      <c r="X51" s="188"/>
    </row>
    <row r="52" spans="2:25" ht="45" customHeight="1" x14ac:dyDescent="0.2">
      <c r="B52" s="578"/>
      <c r="C52" s="439" t="s">
        <v>277</v>
      </c>
      <c r="D52" s="642">
        <v>7840000</v>
      </c>
      <c r="E52" s="270" t="s">
        <v>78</v>
      </c>
      <c r="F52" s="180" t="s">
        <v>93</v>
      </c>
      <c r="G52" s="180">
        <v>12</v>
      </c>
      <c r="H52" s="180" t="s">
        <v>57</v>
      </c>
      <c r="I52" s="349" t="s">
        <v>80</v>
      </c>
      <c r="J52" s="350" t="s">
        <v>80</v>
      </c>
      <c r="K52" s="351" t="s">
        <v>80</v>
      </c>
      <c r="L52" s="188">
        <v>3</v>
      </c>
      <c r="M52" s="349" t="s">
        <v>80</v>
      </c>
      <c r="N52" s="350" t="s">
        <v>80</v>
      </c>
      <c r="O52" s="351" t="s">
        <v>80</v>
      </c>
      <c r="P52" s="188">
        <v>3</v>
      </c>
      <c r="Q52" s="349" t="s">
        <v>80</v>
      </c>
      <c r="R52" s="350" t="s">
        <v>80</v>
      </c>
      <c r="S52" s="351" t="s">
        <v>80</v>
      </c>
      <c r="T52" s="188">
        <v>3</v>
      </c>
      <c r="U52" s="349" t="s">
        <v>80</v>
      </c>
      <c r="V52" s="350" t="s">
        <v>80</v>
      </c>
      <c r="W52" s="351" t="s">
        <v>80</v>
      </c>
      <c r="X52" s="188">
        <v>3</v>
      </c>
    </row>
    <row r="53" spans="2:25" ht="54" customHeight="1" thickBot="1" x14ac:dyDescent="0.25">
      <c r="B53" s="579"/>
      <c r="C53" s="580" t="s">
        <v>278</v>
      </c>
      <c r="D53" s="642">
        <v>8725000</v>
      </c>
      <c r="E53" s="581" t="s">
        <v>78</v>
      </c>
      <c r="F53" s="582" t="s">
        <v>88</v>
      </c>
      <c r="G53" s="583">
        <v>12</v>
      </c>
      <c r="H53" s="581" t="s">
        <v>39</v>
      </c>
      <c r="I53" s="397" t="s">
        <v>80</v>
      </c>
      <c r="J53" s="397" t="s">
        <v>80</v>
      </c>
      <c r="K53" s="397" t="s">
        <v>80</v>
      </c>
      <c r="L53" s="397">
        <v>3</v>
      </c>
      <c r="M53" s="397" t="s">
        <v>80</v>
      </c>
      <c r="N53" s="397" t="s">
        <v>80</v>
      </c>
      <c r="O53" s="397" t="s">
        <v>80</v>
      </c>
      <c r="P53" s="397">
        <v>3</v>
      </c>
      <c r="Q53" s="397" t="s">
        <v>80</v>
      </c>
      <c r="R53" s="397" t="s">
        <v>80</v>
      </c>
      <c r="S53" s="397" t="s">
        <v>80</v>
      </c>
      <c r="T53" s="397">
        <v>3</v>
      </c>
      <c r="U53" s="397" t="s">
        <v>80</v>
      </c>
      <c r="V53" s="397" t="s">
        <v>80</v>
      </c>
      <c r="W53" s="397" t="s">
        <v>80</v>
      </c>
      <c r="X53" s="398">
        <v>3</v>
      </c>
    </row>
    <row r="54" spans="2:25" ht="30.75" customHeight="1" thickBot="1" x14ac:dyDescent="0.25">
      <c r="B54" s="596"/>
      <c r="C54" s="457" t="s">
        <v>443</v>
      </c>
      <c r="D54" s="584"/>
      <c r="E54" s="585"/>
      <c r="F54" s="586"/>
      <c r="G54" s="587"/>
      <c r="H54" s="588"/>
      <c r="I54" s="782"/>
      <c r="J54" s="783"/>
      <c r="K54" s="784"/>
      <c r="L54" s="407"/>
      <c r="M54" s="782"/>
      <c r="N54" s="783"/>
      <c r="O54" s="785"/>
      <c r="P54" s="408"/>
      <c r="Q54" s="786"/>
      <c r="R54" s="783"/>
      <c r="S54" s="785"/>
      <c r="T54" s="408"/>
      <c r="U54" s="786"/>
      <c r="V54" s="783"/>
      <c r="W54" s="784"/>
      <c r="X54" s="409"/>
    </row>
    <row r="55" spans="2:25" ht="27.75" customHeight="1" x14ac:dyDescent="0.2">
      <c r="B55" s="567"/>
      <c r="C55" s="615" t="s">
        <v>415</v>
      </c>
      <c r="D55" s="651">
        <v>47976781.57</v>
      </c>
      <c r="E55" s="589"/>
      <c r="F55" s="551"/>
      <c r="G55" s="436"/>
      <c r="H55" s="110" t="s">
        <v>236</v>
      </c>
      <c r="I55" s="204" t="s">
        <v>80</v>
      </c>
      <c r="J55" s="205" t="s">
        <v>80</v>
      </c>
      <c r="K55" s="206" t="s">
        <v>80</v>
      </c>
      <c r="L55" s="198"/>
      <c r="M55" s="204" t="s">
        <v>80</v>
      </c>
      <c r="N55" s="205" t="s">
        <v>80</v>
      </c>
      <c r="O55" s="206" t="s">
        <v>80</v>
      </c>
      <c r="P55" s="198"/>
      <c r="Q55" s="204" t="s">
        <v>80</v>
      </c>
      <c r="R55" s="205" t="s">
        <v>80</v>
      </c>
      <c r="S55" s="206" t="s">
        <v>80</v>
      </c>
      <c r="T55" s="198"/>
      <c r="U55" s="204" t="s">
        <v>80</v>
      </c>
      <c r="V55" s="205" t="s">
        <v>80</v>
      </c>
      <c r="W55" s="206" t="s">
        <v>80</v>
      </c>
      <c r="X55" s="189"/>
    </row>
    <row r="56" spans="2:25" ht="20.25" customHeight="1" x14ac:dyDescent="0.2">
      <c r="B56" s="2"/>
      <c r="C56" s="616" t="s">
        <v>422</v>
      </c>
      <c r="D56" s="651">
        <f>D28+D43+D52+D53</f>
        <v>18565000</v>
      </c>
      <c r="E56" s="590"/>
      <c r="F56" s="531"/>
      <c r="G56" s="433"/>
      <c r="H56" s="108" t="s">
        <v>236</v>
      </c>
      <c r="I56" s="200" t="s">
        <v>80</v>
      </c>
      <c r="J56" s="201" t="s">
        <v>80</v>
      </c>
      <c r="K56" s="202" t="s">
        <v>80</v>
      </c>
      <c r="L56" s="109"/>
      <c r="M56" s="200" t="s">
        <v>80</v>
      </c>
      <c r="N56" s="201" t="s">
        <v>80</v>
      </c>
      <c r="O56" s="202" t="s">
        <v>80</v>
      </c>
      <c r="P56" s="109"/>
      <c r="Q56" s="200" t="s">
        <v>80</v>
      </c>
      <c r="R56" s="201" t="s">
        <v>80</v>
      </c>
      <c r="S56" s="202" t="s">
        <v>80</v>
      </c>
      <c r="T56" s="109"/>
      <c r="U56" s="200" t="s">
        <v>80</v>
      </c>
      <c r="V56" s="201" t="s">
        <v>80</v>
      </c>
      <c r="W56" s="202" t="s">
        <v>80</v>
      </c>
      <c r="X56" s="113"/>
    </row>
    <row r="57" spans="2:25" ht="21" customHeight="1" x14ac:dyDescent="0.2">
      <c r="B57" s="26"/>
      <c r="C57" s="617" t="s">
        <v>423</v>
      </c>
      <c r="D57" s="651">
        <v>0</v>
      </c>
      <c r="E57" s="591"/>
      <c r="F57" s="521"/>
      <c r="G57" s="439"/>
      <c r="H57" s="650" t="s">
        <v>236</v>
      </c>
      <c r="I57" s="414" t="s">
        <v>80</v>
      </c>
      <c r="J57" s="272" t="s">
        <v>80</v>
      </c>
      <c r="K57" s="273" t="s">
        <v>80</v>
      </c>
      <c r="L57" s="150"/>
      <c r="M57" s="271" t="s">
        <v>80</v>
      </c>
      <c r="N57" s="272" t="s">
        <v>80</v>
      </c>
      <c r="O57" s="273" t="s">
        <v>80</v>
      </c>
      <c r="P57" s="150"/>
      <c r="Q57" s="271" t="s">
        <v>80</v>
      </c>
      <c r="R57" s="272" t="s">
        <v>80</v>
      </c>
      <c r="S57" s="273" t="s">
        <v>80</v>
      </c>
      <c r="T57" s="150"/>
      <c r="U57" s="271" t="s">
        <v>80</v>
      </c>
      <c r="V57" s="272" t="s">
        <v>80</v>
      </c>
      <c r="W57" s="273" t="s">
        <v>80</v>
      </c>
      <c r="X57" s="188"/>
    </row>
    <row r="58" spans="2:25" ht="21" customHeight="1" x14ac:dyDescent="0.2">
      <c r="B58" s="26"/>
      <c r="C58" s="618" t="s">
        <v>421</v>
      </c>
      <c r="D58" s="652">
        <f>D56+D57</f>
        <v>18565000</v>
      </c>
      <c r="E58" s="591"/>
      <c r="F58" s="521"/>
      <c r="G58" s="439"/>
      <c r="H58" s="108" t="s">
        <v>236</v>
      </c>
      <c r="I58" s="204" t="s">
        <v>80</v>
      </c>
      <c r="J58" s="205" t="s">
        <v>80</v>
      </c>
      <c r="K58" s="206" t="s">
        <v>80</v>
      </c>
      <c r="L58" s="198"/>
      <c r="M58" s="204" t="s">
        <v>80</v>
      </c>
      <c r="N58" s="205" t="s">
        <v>80</v>
      </c>
      <c r="O58" s="206" t="s">
        <v>80</v>
      </c>
      <c r="P58" s="198"/>
      <c r="Q58" s="204" t="s">
        <v>80</v>
      </c>
      <c r="R58" s="205" t="s">
        <v>80</v>
      </c>
      <c r="S58" s="206" t="s">
        <v>80</v>
      </c>
      <c r="T58" s="198"/>
      <c r="U58" s="204" t="s">
        <v>80</v>
      </c>
      <c r="V58" s="205" t="s">
        <v>80</v>
      </c>
      <c r="W58" s="206" t="s">
        <v>80</v>
      </c>
      <c r="X58" s="188"/>
    </row>
    <row r="59" spans="2:25" ht="21" customHeight="1" thickBot="1" x14ac:dyDescent="0.25">
      <c r="B59" s="26"/>
      <c r="C59" s="617" t="s">
        <v>87</v>
      </c>
      <c r="D59" s="651">
        <v>1244640</v>
      </c>
      <c r="E59" s="591"/>
      <c r="F59" s="521"/>
      <c r="G59" s="439"/>
      <c r="H59" s="108" t="s">
        <v>236</v>
      </c>
      <c r="I59" s="200" t="s">
        <v>80</v>
      </c>
      <c r="J59" s="201" t="s">
        <v>80</v>
      </c>
      <c r="K59" s="202" t="s">
        <v>80</v>
      </c>
      <c r="L59" s="109"/>
      <c r="M59" s="200" t="s">
        <v>80</v>
      </c>
      <c r="N59" s="201" t="s">
        <v>80</v>
      </c>
      <c r="O59" s="202" t="s">
        <v>80</v>
      </c>
      <c r="P59" s="109"/>
      <c r="Q59" s="200" t="s">
        <v>80</v>
      </c>
      <c r="R59" s="201" t="s">
        <v>80</v>
      </c>
      <c r="S59" s="202" t="s">
        <v>80</v>
      </c>
      <c r="T59" s="109"/>
      <c r="U59" s="200" t="s">
        <v>80</v>
      </c>
      <c r="V59" s="201" t="s">
        <v>80</v>
      </c>
      <c r="W59" s="202" t="s">
        <v>80</v>
      </c>
      <c r="X59" s="188"/>
    </row>
    <row r="60" spans="2:25" ht="16.5" thickBot="1" x14ac:dyDescent="0.25">
      <c r="B60" s="130" t="s">
        <v>85</v>
      </c>
      <c r="C60" s="592"/>
      <c r="D60" s="653">
        <f>D55+D58+D59</f>
        <v>67786421.569999993</v>
      </c>
      <c r="E60" s="593"/>
      <c r="F60" s="593"/>
      <c r="G60" s="594"/>
      <c r="H60" s="595"/>
      <c r="I60" s="131"/>
      <c r="J60" s="132"/>
      <c r="K60" s="133"/>
      <c r="L60" s="134"/>
      <c r="M60" s="131"/>
      <c r="N60" s="132"/>
      <c r="O60" s="133"/>
      <c r="P60" s="134"/>
      <c r="Q60" s="131"/>
      <c r="R60" s="132"/>
      <c r="S60" s="133"/>
      <c r="T60" s="134"/>
      <c r="U60" s="131"/>
      <c r="V60" s="132"/>
      <c r="W60" s="133"/>
      <c r="X60" s="134"/>
    </row>
    <row r="61" spans="2:25" x14ac:dyDescent="0.2">
      <c r="C61" s="256"/>
    </row>
  </sheetData>
  <mergeCells count="20">
    <mergeCell ref="C5:C7"/>
    <mergeCell ref="H5:H7"/>
    <mergeCell ref="B3:X3"/>
    <mergeCell ref="B4:X4"/>
    <mergeCell ref="B1:X1"/>
    <mergeCell ref="G5:G7"/>
    <mergeCell ref="B5:B7"/>
    <mergeCell ref="I6:L6"/>
    <mergeCell ref="F5:F7"/>
    <mergeCell ref="B2:X2"/>
    <mergeCell ref="D5:D7"/>
    <mergeCell ref="M6:P6"/>
    <mergeCell ref="I54:K54"/>
    <mergeCell ref="M54:O54"/>
    <mergeCell ref="Q54:S54"/>
    <mergeCell ref="U54:W54"/>
    <mergeCell ref="E5:E7"/>
    <mergeCell ref="Q6:T6"/>
    <mergeCell ref="I5:X5"/>
    <mergeCell ref="U6:X6"/>
  </mergeCells>
  <phoneticPr fontId="3" type="noConversion"/>
  <printOptions horizontalCentered="1" verticalCentered="1"/>
  <pageMargins left="0.25" right="0.25" top="0.75" bottom="0.75" header="0.3" footer="0.3"/>
  <pageSetup paperSize="5" scale="87" fitToHeight="0"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opLeftCell="A7" zoomScaleNormal="100" workbookViewId="0">
      <selection activeCell="G12" sqref="G12"/>
    </sheetView>
  </sheetViews>
  <sheetFormatPr baseColWidth="10" defaultRowHeight="12.75" x14ac:dyDescent="0.2"/>
  <cols>
    <col min="1" max="1" width="48.5703125" customWidth="1"/>
    <col min="2" max="2" width="23.85546875" customWidth="1"/>
    <col min="3" max="3" width="12.5703125" customWidth="1"/>
    <col min="4" max="4" width="66.42578125" customWidth="1"/>
  </cols>
  <sheetData>
    <row r="1" spans="1:21" ht="15.75" x14ac:dyDescent="0.25">
      <c r="A1" s="765" t="s">
        <v>232</v>
      </c>
      <c r="B1" s="765"/>
      <c r="C1" s="765"/>
      <c r="D1" s="765"/>
      <c r="E1" s="8"/>
      <c r="F1" s="8"/>
      <c r="G1" s="8"/>
      <c r="H1" s="8"/>
      <c r="I1" s="8"/>
      <c r="J1" s="8"/>
      <c r="K1" s="8"/>
      <c r="L1" s="8"/>
      <c r="M1" s="8"/>
      <c r="N1" s="8"/>
      <c r="O1" s="8"/>
      <c r="P1" s="8"/>
      <c r="Q1" s="8"/>
      <c r="R1" s="8"/>
      <c r="S1" s="8"/>
      <c r="T1" s="8"/>
      <c r="U1" s="8"/>
    </row>
    <row r="2" spans="1:21" ht="15.75" x14ac:dyDescent="0.25">
      <c r="A2" s="767" t="s">
        <v>211</v>
      </c>
      <c r="B2" s="767"/>
      <c r="C2" s="767"/>
      <c r="D2" s="767"/>
      <c r="E2" s="8"/>
      <c r="F2" s="8"/>
      <c r="G2" s="8"/>
      <c r="H2" s="8"/>
      <c r="I2" s="8"/>
      <c r="J2" s="8"/>
      <c r="K2" s="8"/>
      <c r="L2" s="8"/>
      <c r="M2" s="8"/>
      <c r="N2" s="8"/>
      <c r="O2" s="8"/>
      <c r="P2" s="8"/>
      <c r="Q2" s="8"/>
      <c r="R2" s="8"/>
      <c r="S2" s="8"/>
      <c r="T2" s="8"/>
      <c r="U2" s="8"/>
    </row>
    <row r="3" spans="1:21" ht="15.75" x14ac:dyDescent="0.25">
      <c r="A3" s="765" t="s">
        <v>111</v>
      </c>
      <c r="B3" s="765"/>
      <c r="C3" s="765"/>
      <c r="D3" s="765"/>
      <c r="E3" s="8"/>
      <c r="F3" s="8"/>
      <c r="G3" s="8"/>
      <c r="H3" s="8"/>
      <c r="I3" s="8"/>
      <c r="J3" s="8"/>
      <c r="K3" s="8"/>
      <c r="L3" s="8"/>
      <c r="M3" s="8"/>
      <c r="N3" s="8"/>
      <c r="O3" s="8"/>
      <c r="P3" s="8"/>
      <c r="Q3" s="8"/>
      <c r="R3" s="8"/>
      <c r="S3" s="8"/>
      <c r="T3" s="8"/>
      <c r="U3" s="8"/>
    </row>
    <row r="4" spans="1:21" ht="15.75" x14ac:dyDescent="0.25">
      <c r="A4" s="768" t="s">
        <v>97</v>
      </c>
      <c r="B4" s="768"/>
      <c r="C4" s="768"/>
      <c r="D4" s="768"/>
      <c r="E4" s="9"/>
      <c r="F4" s="9"/>
      <c r="G4" s="9"/>
      <c r="H4" s="9"/>
      <c r="I4" s="9"/>
      <c r="J4" s="9"/>
      <c r="K4" s="9"/>
      <c r="L4" s="1"/>
    </row>
    <row r="5" spans="1:21" ht="16.5" thickBot="1" x14ac:dyDescent="0.3">
      <c r="A5" s="11"/>
      <c r="B5" s="11"/>
      <c r="C5" s="11"/>
      <c r="D5" s="11"/>
      <c r="E5" s="9"/>
      <c r="F5" s="9"/>
      <c r="G5" s="9"/>
      <c r="H5" s="9"/>
      <c r="I5" s="9"/>
      <c r="J5" s="9"/>
      <c r="K5" s="9"/>
      <c r="L5" s="1"/>
    </row>
    <row r="6" spans="1:21" ht="16.5" thickBot="1" x14ac:dyDescent="0.3">
      <c r="A6" s="230" t="s">
        <v>4</v>
      </c>
      <c r="B6" s="230" t="s">
        <v>98</v>
      </c>
      <c r="C6" s="230" t="s">
        <v>99</v>
      </c>
      <c r="D6" s="230" t="s">
        <v>102</v>
      </c>
    </row>
    <row r="7" spans="1:21" ht="56.25" customHeight="1" x14ac:dyDescent="0.2">
      <c r="A7" s="55" t="s">
        <v>28</v>
      </c>
      <c r="B7" s="56" t="s">
        <v>35</v>
      </c>
      <c r="C7" s="57">
        <f>'Orientación y Defensoría'!G8</f>
        <v>1446807</v>
      </c>
      <c r="D7" s="58" t="s">
        <v>561</v>
      </c>
    </row>
    <row r="8" spans="1:21" ht="28.5" customHeight="1" x14ac:dyDescent="0.2">
      <c r="A8" s="59"/>
      <c r="B8" s="47" t="s">
        <v>5</v>
      </c>
      <c r="C8" s="41">
        <v>9400</v>
      </c>
      <c r="D8" s="34" t="s">
        <v>226</v>
      </c>
    </row>
    <row r="9" spans="1:21" ht="37.5" customHeight="1" x14ac:dyDescent="0.2">
      <c r="A9" s="23"/>
      <c r="B9" s="28" t="s">
        <v>21</v>
      </c>
      <c r="C9" s="41">
        <v>7000</v>
      </c>
      <c r="D9" s="30" t="s">
        <v>24</v>
      </c>
    </row>
    <row r="10" spans="1:21" ht="36" customHeight="1" x14ac:dyDescent="0.2">
      <c r="A10" s="7"/>
      <c r="B10" s="47" t="s">
        <v>183</v>
      </c>
      <c r="C10" s="41">
        <v>50000</v>
      </c>
      <c r="D10" s="40" t="s">
        <v>106</v>
      </c>
    </row>
    <row r="11" spans="1:21" ht="31.5" customHeight="1" x14ac:dyDescent="0.2">
      <c r="A11" s="305"/>
      <c r="B11" s="47" t="s">
        <v>182</v>
      </c>
      <c r="C11" s="41">
        <v>9400</v>
      </c>
      <c r="D11" s="40" t="s">
        <v>106</v>
      </c>
    </row>
    <row r="12" spans="1:21" ht="39.75" customHeight="1" x14ac:dyDescent="0.2">
      <c r="A12" s="32" t="s">
        <v>250</v>
      </c>
      <c r="B12" s="47" t="s">
        <v>136</v>
      </c>
      <c r="C12" s="48">
        <v>35476</v>
      </c>
      <c r="D12" s="39" t="s">
        <v>105</v>
      </c>
    </row>
    <row r="13" spans="1:21" ht="31.5" customHeight="1" x14ac:dyDescent="0.2">
      <c r="A13" s="7"/>
      <c r="B13" s="47" t="s">
        <v>562</v>
      </c>
      <c r="C13" s="41">
        <v>82</v>
      </c>
      <c r="D13" s="39" t="s">
        <v>251</v>
      </c>
    </row>
  </sheetData>
  <mergeCells count="4">
    <mergeCell ref="A1:D1"/>
    <mergeCell ref="A2:D2"/>
    <mergeCell ref="A3:D3"/>
    <mergeCell ref="A4:D4"/>
  </mergeCells>
  <phoneticPr fontId="26" type="noConversion"/>
  <pageMargins left="0.39370078740157483" right="0.19685039370078741" top="0.51181102362204722" bottom="0.35433070866141736" header="0.31496062992125984" footer="0.19685039370078741"/>
  <pageSetup paperSize="9" scale="95" fitToHeight="0"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PORTADA</vt:lpstr>
      <vt:lpstr>INTRO</vt:lpstr>
      <vt:lpstr>MISION</vt:lpstr>
      <vt:lpstr>Dirección y Coord</vt:lpstr>
      <vt:lpstr>Indicadores DYC</vt:lpstr>
      <vt:lpstr>Planificación y Desarrollo</vt:lpstr>
      <vt:lpstr>Indicadores PYD</vt:lpstr>
      <vt:lpstr>Orientación y Defensoría</vt:lpstr>
      <vt:lpstr>Indicadores  OYD</vt:lpstr>
      <vt:lpstr>Promocion y Comunicacion </vt:lpstr>
      <vt:lpstr>Indicadores PYC</vt:lpstr>
      <vt:lpstr>Resumen </vt:lpstr>
      <vt:lpstr>'Dirección y Coord'!Área_de_impresión</vt:lpstr>
      <vt:lpstr>'Orientación y Defensoría'!Área_de_impresión</vt:lpstr>
      <vt:lpstr>'Planificación y Desarrollo'!Área_de_impresión</vt:lpstr>
      <vt:lpstr>'Promocion y Comunicacion '!Área_de_impresión</vt:lpstr>
      <vt:lpstr>'Indicadores DYC'!Títulos_a_imprimir</vt:lpstr>
      <vt:lpstr>'Orientación y Defensoría'!Títulos_a_imprimir</vt:lpstr>
      <vt:lpstr>'Planificación y Desarrollo'!Títulos_a_imprimir</vt:lpstr>
      <vt:lpstr>'Promocion y Comunicacion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mcuevas</dc:creator>
  <cp:lastModifiedBy>Juan Beriguete</cp:lastModifiedBy>
  <cp:lastPrinted>2021-03-16T14:34:18Z</cp:lastPrinted>
  <dcterms:created xsi:type="dcterms:W3CDTF">2012-08-30T15:47:41Z</dcterms:created>
  <dcterms:modified xsi:type="dcterms:W3CDTF">2021-03-17T13:21:29Z</dcterms:modified>
</cp:coreProperties>
</file>