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julio 2021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BG!$A$4:$D$61</definedName>
  </definedNames>
  <calcPr calcId="162913"/>
</workbook>
</file>

<file path=xl/calcChain.xml><?xml version="1.0" encoding="utf-8"?>
<calcChain xmlns="http://schemas.openxmlformats.org/spreadsheetml/2006/main">
  <c r="C18" i="7" l="1"/>
  <c r="C16" i="7"/>
  <c r="C20" i="7"/>
  <c r="C35" i="7"/>
  <c r="C41" i="7" s="1"/>
  <c r="D39" i="7"/>
  <c r="C39" i="7"/>
  <c r="D49" i="7"/>
  <c r="D35" i="7"/>
  <c r="D50" i="7" s="1"/>
  <c r="C26" i="7"/>
  <c r="C49" i="7"/>
  <c r="D26" i="7"/>
  <c r="D20" i="7"/>
  <c r="C28" i="7" l="1"/>
  <c r="D28" i="7"/>
  <c r="D51" i="7"/>
  <c r="D41" i="7"/>
  <c r="C50" i="7"/>
  <c r="C51" i="7" l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<sst xmlns="http://schemas.openxmlformats.org/spreadsheetml/2006/main" count="38" uniqueCount="38">
  <si>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</si>
  <si>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</si>
  <si>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</si>
  <si>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</si>
  <si>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</si>
  <si>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</si>
  <si>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</si>
  <si>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</si>
  <si>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</si>
  <si>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</si>
  <si>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</si>
  <si>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</si>
  <si>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</si>
  <si>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</si>
  <si>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</si>
  <si>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</si>
  <si>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</si>
  <si>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</si>
  <si>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</si>
  <si>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</si>
  <si>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</si>
  <si>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</si>
  <si>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</si>
  <si>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</si>
  <si>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</si>
  <si>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</si>
  <si>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</si>
  <si>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</si>
  <si>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</si>
  <si>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</si>
  <si>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</si>
  <si>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JULIO 2021 Y 2020</t>
  </si>
  <si>
    <t>CUENTAS Y DOCUMENTOS POR COBRAR (NOTA 3)</t>
  </si>
  <si>
    <t>OTROS ACTIVOS CORRIENTES  (NOTA  4)</t>
  </si>
  <si>
    <t>BIENES DE USO NETO (NOTA  5)</t>
  </si>
  <si>
    <t>BIENES INTANGIBLES (NOTA 5-1)</t>
  </si>
  <si>
    <t>CUENTAS POR PAGAR (NOTA 6)</t>
  </si>
  <si>
    <t>TOTAL PATRIMONIO  (NOTA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</si>
</sst>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-* #,##0.00\ _P_t_s_-;\-* #,##0.00\ _P_t_s_-;_-* &quot;-&quot;??\ _P_t_s_-;_-@_-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70">
    <xf numFmtId="0" fontId="0" fillId="0" borderId="0" xfId="0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43" fontId="8" fillId="0" borderId="0" xfId="36" applyNumberFormat="1" applyFont="1" applyBorder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8" fillId="0" borderId="1" xfId="31" applyFont="1" applyBorder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6" fillId="0" borderId="0" xfId="31" applyFont="1" applyFill="1" applyAlignment="1">
      <alignment horizontal="right" vertical="top"/>
    </xf>
    <xf numFmtId="43" fontId="8" fillId="0" borderId="2" xfId="31" applyFont="1" applyBorder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3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8" fillId="0" borderId="1" xfId="31" applyFont="1" applyBorder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2" xfId="31" applyFont="1" applyBorder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3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14" fillId="0" borderId="0" xfId="31" applyFont="1" applyAlignment="1">
      <alignment horizontal="right" vertical="top"/>
    </xf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4" xfId="31" applyFont="1" applyBorder="1" applyAlignment="1">
      <alignment horizontal="right" vertical="top"/>
    </xf>
    <xf numFmtId="43" fontId="6" fillId="0" borderId="4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4" xfId="31" applyNumberFormat="1" applyFont="1" applyFill="1" applyBorder="1" applyAlignment="1">
      <alignment horizontal="right" vertical="top"/>
    </xf>
    <xf numFmtId="43" fontId="7" fillId="0" borderId="4" xfId="31" applyFont="1" applyFill="1" applyBorder="1" applyAlignment="1">
      <alignment horizontal="right"/>
    </xf>
    <xf numFmtId="43" fontId="7" fillId="0" borderId="3" xfId="31" applyFont="1" applyFill="1" applyBorder="1" applyAlignment="1">
      <alignment horizontal="right" vertical="top"/>
    </xf>
    <xf numFmtId="43" fontId="7" fillId="0" borderId="3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2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67"/>
  <sheetViews>
    <sheetView tabSelected="1" topLeftCell="A3" zoomScale="60" zoomScaleNormal="60" zoomScaleSheetLayoutView="59" workbookViewId="0">
      <selection activeCell="J15" sqref="J15"/>
    </sheetView>
  </sheetViews>
  <sheetFormatPr baseColWidth="10" defaultRowHeight="20.25" x14ac:dyDescent="0.3"/>
  <cols>
    <col min="1" max="1" width="49" style="16" customWidth="1"/>
    <col min="2" max="2" width="44" style="16" customWidth="1"/>
    <col min="3" max="3" width="26.7109375" style="17" customWidth="1"/>
    <col min="4" max="4" width="28.42578125" style="17" customWidth="1"/>
    <col min="5" max="16384" width="11.42578125" style="1"/>
  </cols>
  <sheetData>
    <row r="1" spans="1:240" hidden="1" x14ac:dyDescent="0.3"/>
    <row r="2" spans="1:240" hidden="1" x14ac:dyDescent="0.3"/>
    <row r="3" spans="1:240" ht="7.5" customHeight="1" x14ac:dyDescent="0.3"/>
    <row r="4" spans="1:240" ht="9.75" customHeight="1" x14ac:dyDescent="0.3"/>
    <row r="5" spans="1:240" ht="1.5" customHeight="1" x14ac:dyDescent="0.3"/>
    <row r="6" spans="1:240" ht="30" customHeight="1" x14ac:dyDescent="0.3">
      <c r="A6" s="65" t="s">
        <v>27</v>
      </c>
      <c r="B6" s="65"/>
      <c r="C6" s="65"/>
      <c r="D6" s="65"/>
    </row>
    <row r="7" spans="1:240" ht="18.75" x14ac:dyDescent="0.3">
      <c r="A7" s="67" t="s">
        <v>10</v>
      </c>
      <c r="B7" s="67"/>
      <c r="C7" s="67"/>
      <c r="D7" s="67"/>
    </row>
    <row r="8" spans="1:240" ht="26.25" customHeight="1" x14ac:dyDescent="0.3">
      <c r="A8" s="68" t="s">
        <v>31</v>
      </c>
      <c r="B8" s="68"/>
      <c r="C8" s="68"/>
      <c r="D8" s="68"/>
    </row>
    <row r="9" spans="1:240" ht="27" customHeight="1" x14ac:dyDescent="0.3">
      <c r="A9" s="68" t="s">
        <v>0</v>
      </c>
      <c r="B9" s="68"/>
      <c r="C9" s="68"/>
      <c r="D9" s="68"/>
    </row>
    <row r="10" spans="1:240" ht="15" customHeight="1" x14ac:dyDescent="0.35">
      <c r="A10" s="2"/>
      <c r="B10" s="2"/>
      <c r="C10" s="2"/>
      <c r="D10" s="2"/>
    </row>
    <row r="11" spans="1:240" x14ac:dyDescent="0.3">
      <c r="A11" s="3"/>
      <c r="B11" s="3"/>
      <c r="C11" s="4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1:240" x14ac:dyDescent="0.3">
      <c r="A12" s="3"/>
      <c r="B12" s="3"/>
      <c r="C12" s="19"/>
      <c r="D12" s="1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</row>
    <row r="13" spans="1:240" x14ac:dyDescent="0.3">
      <c r="A13" s="69" t="s">
        <v>1</v>
      </c>
      <c r="B13" s="69"/>
      <c r="C13" s="69"/>
      <c r="D13" s="6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1:240" x14ac:dyDescent="0.3">
      <c r="A14" s="8"/>
      <c r="B14" s="8"/>
      <c r="C14" s="9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pans="1:240" x14ac:dyDescent="0.3">
      <c r="A15" s="7" t="s">
        <v>2</v>
      </c>
      <c r="B15" s="7"/>
      <c r="C15" s="45">
        <v>2021</v>
      </c>
      <c r="D15" s="27">
        <v>2020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1:240" x14ac:dyDescent="0.3">
      <c r="A16" s="10" t="s">
        <v>11</v>
      </c>
      <c r="B16" s="10"/>
      <c r="C16" s="29">
        <f>325000+2803472.8+1316319.66+235663801.01</f>
        <v>240108593.47</v>
      </c>
      <c r="D16" s="36">
        <v>120667457.15000001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1:240" x14ac:dyDescent="0.3">
      <c r="A17" s="10" t="s">
        <v>32</v>
      </c>
      <c r="B17" s="10"/>
      <c r="C17" s="29"/>
      <c r="D17" s="36">
        <v>46728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1:240" x14ac:dyDescent="0.3">
      <c r="A18" s="20" t="s">
        <v>33</v>
      </c>
      <c r="B18" s="20"/>
      <c r="C18" s="29">
        <f>165779.98+14919.73+2748921.78+1042399.13</f>
        <v>3972020.6199999996</v>
      </c>
      <c r="D18" s="36">
        <v>974521.85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pans="1:240" x14ac:dyDescent="0.3">
      <c r="A19" s="11"/>
      <c r="B19" s="11"/>
      <c r="C19" s="30"/>
      <c r="D19" s="3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1:240" x14ac:dyDescent="0.3">
      <c r="A20" s="7" t="s">
        <v>3</v>
      </c>
      <c r="B20" s="7"/>
      <c r="C20" s="31">
        <f>SUM(C16:C19)</f>
        <v>244080614.09</v>
      </c>
      <c r="D20" s="38">
        <f>SUM(D16:D19)</f>
        <v>121688707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pans="1:240" x14ac:dyDescent="0.3">
      <c r="A21" s="8" t="s">
        <v>12</v>
      </c>
      <c r="B21" s="8"/>
      <c r="C21" s="31"/>
      <c r="D21" s="3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pans="1:240" x14ac:dyDescent="0.3">
      <c r="A22" s="7" t="s">
        <v>4</v>
      </c>
      <c r="B22" s="7"/>
      <c r="C22" s="31"/>
      <c r="D22" s="3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1:240" x14ac:dyDescent="0.3">
      <c r="A23" s="20" t="s">
        <v>34</v>
      </c>
      <c r="B23" s="20"/>
      <c r="C23" s="47">
        <v>4233590.3600000003</v>
      </c>
      <c r="D23" s="40">
        <v>2527486.61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pans="1:240" x14ac:dyDescent="0.3">
      <c r="A24" s="20" t="s">
        <v>35</v>
      </c>
      <c r="B24" s="20"/>
      <c r="C24" s="32">
        <v>0</v>
      </c>
      <c r="D24" s="40">
        <v>2458551.77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pans="1:240" x14ac:dyDescent="0.3">
      <c r="A25" s="11"/>
      <c r="B25" s="11"/>
      <c r="C25" s="30"/>
      <c r="D25" s="3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pans="1:240" x14ac:dyDescent="0.3">
      <c r="A26" s="7" t="s">
        <v>13</v>
      </c>
      <c r="B26" s="7"/>
      <c r="C26" s="31">
        <f>ROUND(SUBTOTAL(9, C21:C25), 5)</f>
        <v>4233590.3600000003</v>
      </c>
      <c r="D26" s="38">
        <f>ROUND(SUBTOTAL(9, D21:D25), 5)</f>
        <v>4986038.38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pans="1:240" x14ac:dyDescent="0.3">
      <c r="A27" s="11"/>
      <c r="B27" s="11"/>
      <c r="C27" s="30"/>
      <c r="D27" s="3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</row>
    <row r="28" spans="1:240" ht="21" thickBot="1" x14ac:dyDescent="0.35">
      <c r="A28" s="7" t="s">
        <v>5</v>
      </c>
      <c r="B28" s="7"/>
      <c r="C28" s="31">
        <f>C20+C26</f>
        <v>248314204.45000002</v>
      </c>
      <c r="D28" s="38">
        <f>D20+D26</f>
        <v>126674745.38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</row>
    <row r="29" spans="1:240" ht="21" thickTop="1" x14ac:dyDescent="0.3">
      <c r="A29" s="11"/>
      <c r="B29" s="11"/>
      <c r="C29" s="33"/>
      <c r="D29" s="4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</row>
    <row r="30" spans="1:240" x14ac:dyDescent="0.3">
      <c r="A30" s="7" t="s">
        <v>14</v>
      </c>
      <c r="B30" s="7"/>
      <c r="C30" s="31"/>
      <c r="D30" s="3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pans="1:240" x14ac:dyDescent="0.3">
      <c r="A31" s="8"/>
      <c r="B31" s="8"/>
      <c r="C31" s="31"/>
      <c r="D31" s="3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pans="1:240" x14ac:dyDescent="0.3">
      <c r="A32" s="7" t="s">
        <v>6</v>
      </c>
      <c r="B32" s="7"/>
      <c r="C32" s="29"/>
      <c r="D32" s="3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pans="1:240" x14ac:dyDescent="0.3">
      <c r="A33" s="10" t="s">
        <v>22</v>
      </c>
      <c r="B33" s="7"/>
      <c r="C33" s="29">
        <v>4489.17</v>
      </c>
      <c r="D33" s="36">
        <v>3889.17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</row>
    <row r="34" spans="1:240" x14ac:dyDescent="0.3">
      <c r="A34" s="20" t="s">
        <v>36</v>
      </c>
      <c r="B34" s="20"/>
      <c r="C34" s="50">
        <v>3724848.07</v>
      </c>
      <c r="D34" s="51">
        <v>1996015.99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pans="1:240" x14ac:dyDescent="0.3">
      <c r="A35" s="7" t="s">
        <v>7</v>
      </c>
      <c r="B35" s="7"/>
      <c r="C35" s="48">
        <f>+C33+C34</f>
        <v>3729337.2399999998</v>
      </c>
      <c r="D35" s="49">
        <f>SUM(D33:D34)</f>
        <v>1999905.16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pans="1:240" x14ac:dyDescent="0.3">
      <c r="A36" s="7"/>
      <c r="B36" s="7"/>
      <c r="C36" s="48"/>
      <c r="D36" s="4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pans="1:240" x14ac:dyDescent="0.3">
      <c r="A37" s="52" t="s">
        <v>24</v>
      </c>
      <c r="B37" s="52"/>
      <c r="C37" s="53"/>
      <c r="D37" s="5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pans="1:240" x14ac:dyDescent="0.3">
      <c r="A38" s="55" t="s">
        <v>25</v>
      </c>
      <c r="B38" s="55"/>
      <c r="C38" s="56">
        <v>0</v>
      </c>
      <c r="D38" s="57"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</row>
    <row r="39" spans="1:240" ht="21" thickBot="1" x14ac:dyDescent="0.35">
      <c r="A39" s="52" t="s">
        <v>26</v>
      </c>
      <c r="B39" s="52"/>
      <c r="C39" s="58">
        <f>+C38</f>
        <v>0</v>
      </c>
      <c r="D39" s="59">
        <f>+D38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1:240" ht="21" thickTop="1" x14ac:dyDescent="0.3">
      <c r="A40" s="60"/>
      <c r="B40" s="60"/>
      <c r="C40" s="61"/>
      <c r="D40" s="6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1:240" x14ac:dyDescent="0.3">
      <c r="A41" s="52" t="s">
        <v>15</v>
      </c>
      <c r="B41" s="52"/>
      <c r="C41" s="63">
        <f>+C35+C39</f>
        <v>3729337.2399999998</v>
      </c>
      <c r="D41" s="64">
        <f>+D35+D39</f>
        <v>1999905.16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pans="1:240" x14ac:dyDescent="0.3">
      <c r="A42" s="8"/>
      <c r="B42" s="8"/>
      <c r="C42" s="31"/>
      <c r="D42" s="3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pans="1:240" x14ac:dyDescent="0.3">
      <c r="A43" s="7" t="s">
        <v>17</v>
      </c>
      <c r="B43" s="7"/>
      <c r="C43" s="29"/>
      <c r="D43" s="3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</row>
    <row r="44" spans="1:240" x14ac:dyDescent="0.3">
      <c r="A44" s="20" t="s">
        <v>18</v>
      </c>
      <c r="B44" s="20"/>
      <c r="C44" s="17">
        <v>0</v>
      </c>
      <c r="D44" s="36"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pans="1:240" x14ac:dyDescent="0.3">
      <c r="A45" s="20" t="s">
        <v>16</v>
      </c>
      <c r="B45" s="20"/>
      <c r="C45" s="34">
        <v>235510291.71000001</v>
      </c>
      <c r="D45" s="43">
        <v>20311300.02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1:240" x14ac:dyDescent="0.3">
      <c r="A46" s="20" t="s">
        <v>23</v>
      </c>
      <c r="B46" s="20"/>
      <c r="C46" s="34">
        <v>-6716767.5700000003</v>
      </c>
      <c r="D46" s="43">
        <v>-7085668.4900000002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pans="1:240" x14ac:dyDescent="0.3">
      <c r="A47" s="20" t="s">
        <v>8</v>
      </c>
      <c r="B47" s="20"/>
      <c r="C47" s="34">
        <v>15791343.07</v>
      </c>
      <c r="D47" s="36">
        <v>111449208.69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1:240" x14ac:dyDescent="0.3">
      <c r="A48" s="11"/>
      <c r="B48" s="11"/>
      <c r="C48" s="30"/>
      <c r="D48" s="3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pans="1:240" x14ac:dyDescent="0.3">
      <c r="A49" s="20" t="s">
        <v>37</v>
      </c>
      <c r="B49" s="20"/>
      <c r="C49" s="46">
        <f>SUM(C44:C47)</f>
        <v>244584867.21000001</v>
      </c>
      <c r="D49" s="38">
        <f>+D45+D46+D47</f>
        <v>124674840.22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1:240" ht="21" thickBot="1" x14ac:dyDescent="0.35">
      <c r="A50" s="7" t="s">
        <v>9</v>
      </c>
      <c r="B50" s="7"/>
      <c r="C50" s="35">
        <f>C35+C49</f>
        <v>248314204.45000002</v>
      </c>
      <c r="D50" s="44">
        <f>D35+D49</f>
        <v>126674745.38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pans="1:240" ht="21" thickTop="1" x14ac:dyDescent="0.3">
      <c r="A51" s="13"/>
      <c r="B51" s="13"/>
      <c r="C51" s="28">
        <f>C50-C28</f>
        <v>0</v>
      </c>
      <c r="D51" s="42">
        <f>D50-D28</f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1:240" x14ac:dyDescent="0.3">
      <c r="A52" s="13"/>
      <c r="B52" s="13"/>
      <c r="C52" s="12"/>
      <c r="D52" s="1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pans="1:240" x14ac:dyDescent="0.3">
      <c r="A53" s="13"/>
      <c r="B53" s="13"/>
      <c r="C53" s="12"/>
      <c r="D53" s="1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1:240" x14ac:dyDescent="0.3">
      <c r="A54" s="66" t="s">
        <v>28</v>
      </c>
      <c r="B54" s="66"/>
      <c r="C54" s="66"/>
      <c r="D54" s="6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pans="1:240" x14ac:dyDescent="0.3">
      <c r="A55" s="66" t="s">
        <v>29</v>
      </c>
      <c r="B55" s="66"/>
      <c r="C55" s="66"/>
      <c r="D55" s="6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pans="1:240" x14ac:dyDescent="0.3">
      <c r="A56" s="14"/>
      <c r="B56" s="14"/>
      <c r="C56" s="1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pans="1:240" x14ac:dyDescent="0.3">
      <c r="A57" s="14"/>
      <c r="B57" s="14"/>
      <c r="C57" s="1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</row>
    <row r="58" spans="1:240" x14ac:dyDescent="0.3">
      <c r="A58" s="14"/>
      <c r="B58" s="14"/>
      <c r="C58" s="1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pans="1:240" ht="22.5" x14ac:dyDescent="0.3">
      <c r="A59" s="18" t="s">
        <v>30</v>
      </c>
      <c r="B59" s="25"/>
      <c r="C59" s="18"/>
      <c r="D59" s="14" t="s">
        <v>21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pans="1:240" ht="22.5" x14ac:dyDescent="0.3">
      <c r="A60" s="21" t="s">
        <v>20</v>
      </c>
      <c r="B60" s="26"/>
      <c r="C60" s="18"/>
      <c r="D60" s="15" t="s">
        <v>19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pans="1:240" x14ac:dyDescent="0.3">
      <c r="A61" s="14"/>
      <c r="B61" s="14"/>
      <c r="C61" s="14"/>
      <c r="D61" s="1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pans="1:240" x14ac:dyDescent="0.3">
      <c r="A62" s="14"/>
      <c r="B62" s="14"/>
      <c r="C62" s="14"/>
      <c r="D62" s="1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1:240" x14ac:dyDescent="0.3">
      <c r="A63" s="23"/>
      <c r="B63" s="24"/>
      <c r="C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pans="1:240" x14ac:dyDescent="0.3">
      <c r="A64" s="21"/>
      <c r="B64" s="24"/>
      <c r="C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1:240" ht="2.25" customHeight="1" x14ac:dyDescent="0.3">
      <c r="A65" s="22"/>
      <c r="B65" s="5"/>
      <c r="C65" s="9"/>
      <c r="D65" s="2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pans="1:240" x14ac:dyDescent="0.3">
      <c r="A66" s="5"/>
      <c r="B66" s="5"/>
      <c r="C66" s="9"/>
      <c r="D66" s="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pans="1:240" x14ac:dyDescent="0.3">
      <c r="A67" s="5"/>
      <c r="B67" s="5"/>
      <c r="C67" s="9"/>
      <c r="D67" s="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</sheetData>
  <mergeCells count="7">
    <mergeCell ref="A6:D6"/>
    <mergeCell ref="A55:D55"/>
    <mergeCell ref="A7:D7"/>
    <mergeCell ref="A9:D9"/>
    <mergeCell ref="A13:D13"/>
    <mergeCell ref="A54:D54"/>
    <mergeCell ref="A8:D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2021-08-24T21:51:17Z</cp:lastPrinted>
  <dcterms:created xsi:type="dcterms:W3CDTF">2013-01-30T15:16:21Z</dcterms:created>
  <dcterms:modified xsi:type="dcterms:W3CDTF">2021-08-24T21:51:35Z</dcterms:modified>
</cp:coreProperties>
</file>