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4\"/>
    </mc:Choice>
  </mc:AlternateContent>
  <xr:revisionPtr revIDLastSave="0" documentId="13_ncr:1_{1A15DCBF-771C-44CF-8141-ADACDAA253C2}" xr6:coauthVersionLast="47" xr6:coauthVersionMax="47" xr10:uidLastSave="{00000000-0000-0000-0000-000000000000}"/>
  <bookViews>
    <workbookView xWindow="-120" yWindow="-120" windowWidth="29040" windowHeight="15720" xr2:uid="{D69E5DC6-D72B-4764-95A2-16EC83DA3A38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7" l="1"/>
  <c r="C27" i="7" s="1"/>
  <c r="C25" i="7"/>
  <c r="E19" i="7"/>
  <c r="E27" i="7" s="1"/>
  <c r="C34" i="7"/>
  <c r="C49" i="7" s="1"/>
  <c r="C50" i="7" s="1"/>
  <c r="E38" i="7"/>
  <c r="C38" i="7"/>
  <c r="E48" i="7"/>
  <c r="E34" i="7"/>
  <c r="E40" i="7" s="1"/>
  <c r="C48" i="7"/>
  <c r="E25" i="7"/>
  <c r="E49" i="7" l="1"/>
  <c r="E50" i="7" s="1"/>
  <c r="C4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<sst xmlns="http://schemas.openxmlformats.org/spreadsheetml/2006/main" count="38" uniqueCount="38">
  <si>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</si>
  <si>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</si>
  <si>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</si>
  <si>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</si>
  <si>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</si>
  <si>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</si>
  <si>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</si>
  <si>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</si>
  <si>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</si>
  <si>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</si>
  <si>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</si>
  <si>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</si>
  <si>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</si>
  <si>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</si>
  <si>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</si>
  <si>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</si>
  <si>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</si>
  <si>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</si>
  <si>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</si>
  <si>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</si>
  <si>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</si>
  <si>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</si>
  <si>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</si>
  <si>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</si>
  <si>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</si>
  <si>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</si>
  <si>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</si>
  <si>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</si>
  <si>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</si>
  <si>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</si>
  <si>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</si>
  <si>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</si>
  <si>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</si>
  <si>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</si>
  <si>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</si>
  <si>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Director General</t>
  </si>
  <si>
    <t>Elías Báez de los Santos</t>
  </si>
  <si>
    <t>NOVIEMBRE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</si>
</sst>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89604AAE-DE93-41A6-A876-2B424041C775}"/>
    <cellStyle name="Neutral" xfId="33" builtinId="28" customBuiltin="1"/>
    <cellStyle name="Normal" xfId="0" builtinId="0"/>
    <cellStyle name="Normal 2" xfId="34" xr:uid="{4798ADDF-9921-4B16-9F24-ED3928BEFBF4}"/>
    <cellStyle name="Normal 3" xfId="35" xr:uid="{DD712B4F-5E3D-4111-8773-282F2F30D378}"/>
    <cellStyle name="Normal 4" xfId="36" xr:uid="{20850597-5314-412D-BC21-4B8173371A41}"/>
    <cellStyle name="Notas 2" xfId="37" xr:uid="{FA6A2471-AAC4-4B99-B9A5-78BEFACE6401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111125</xdr:rowOff>
    </xdr:from>
    <xdr:to>
      <xdr:col>0</xdr:col>
      <xdr:colOff>1791856</xdr:colOff>
      <xdr:row>6</xdr:row>
      <xdr:rowOff>196850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BAEC0F-4764-4566-A88C-C23597B8EE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0" y="206375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AAD6-900D-49DA-84AE-A7A8E267187B}">
  <dimension ref="A1:IQ66"/>
  <sheetViews>
    <sheetView tabSelected="1" topLeftCell="A3" zoomScale="60" zoomScaleNormal="60" zoomScaleSheetLayoutView="59" workbookViewId="0">
      <selection activeCell="H13" sqref="H13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v>875286072.65999997</v>
      </c>
      <c r="D16" s="31"/>
      <c r="E16" s="35">
        <v>646412642.41999996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28</v>
      </c>
      <c r="B17" s="22"/>
      <c r="C17" s="59">
        <v>1560641.65</v>
      </c>
      <c r="D17" s="59"/>
      <c r="E17" s="60">
        <v>1361932.62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29</v>
      </c>
      <c r="B18" s="12"/>
      <c r="C18" s="73">
        <v>2323900.6800000002</v>
      </c>
      <c r="D18" s="61"/>
      <c r="E18" s="64">
        <v>2987334.7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879170614.98999989</v>
      </c>
      <c r="D19" s="32"/>
      <c r="E19" s="36">
        <f>SUM(E16:E18)</f>
        <v>650761909.74000001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30</v>
      </c>
      <c r="B22" s="22"/>
      <c r="C22" s="44">
        <v>11083535.26</v>
      </c>
      <c r="D22" s="44"/>
      <c r="E22" s="38">
        <v>12372983.57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31</v>
      </c>
      <c r="B23" s="22"/>
      <c r="C23" s="63">
        <v>819318.29</v>
      </c>
      <c r="D23" s="62"/>
      <c r="E23" s="64">
        <v>120833.33</v>
      </c>
      <c r="F23" s="6"/>
      <c r="G23" s="13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11902853.550000001</v>
      </c>
      <c r="D25" s="45"/>
      <c r="E25" s="66">
        <f>ROUND(SUBTOTAL(9, E20:E24), 5)</f>
        <v>12493816.9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891073468.53999984</v>
      </c>
      <c r="D27" s="45"/>
      <c r="E27" s="68">
        <f>E19+E25</f>
        <v>663255726.63999999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32</v>
      </c>
      <c r="B33" s="22"/>
      <c r="C33" s="47">
        <v>4312169.1500000004</v>
      </c>
      <c r="D33" s="59"/>
      <c r="E33" s="48">
        <v>5165646.1900000004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4316886.4400000004</v>
      </c>
      <c r="D34" s="45"/>
      <c r="E34" s="70">
        <f>SUM(E32:E33)</f>
        <v>5170363.4800000004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34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4316886.4400000004</v>
      </c>
      <c r="D40" s="57"/>
      <c r="E40" s="58">
        <f>+E34+E38</f>
        <v>5170363.4800000004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435757847.52999997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-638913.77</v>
      </c>
      <c r="D45" s="33"/>
      <c r="E45" s="40">
        <v>-422534.84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241079442.38999999</v>
      </c>
      <c r="D46" s="71"/>
      <c r="E46" s="48">
        <v>222750050.47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33</v>
      </c>
      <c r="B48" s="22"/>
      <c r="C48" s="74">
        <f>SUM(C43:C46)</f>
        <v>886756582.10000002</v>
      </c>
      <c r="D48" s="72"/>
      <c r="E48" s="66">
        <f>+E44+E45+E46</f>
        <v>658085363.15999997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891073468.54000008</v>
      </c>
      <c r="D49" s="45"/>
      <c r="E49" s="41">
        <f>E34+E48</f>
        <v>663255726.63999999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17"/>
      <c r="B53" s="17" t="s">
        <v>36</v>
      </c>
      <c r="C53" s="17"/>
      <c r="D53" s="17"/>
      <c r="E53" s="1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35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27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6">
    <mergeCell ref="A6:E6"/>
    <mergeCell ref="A54:E54"/>
    <mergeCell ref="A7:E7"/>
    <mergeCell ref="A9:E9"/>
    <mergeCell ref="A13:E1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2024-12-04T18:17:29Z</cp:lastPrinted>
  <dcterms:created xsi:type="dcterms:W3CDTF">2013-01-30T15:16:21Z</dcterms:created>
  <dcterms:modified xsi:type="dcterms:W3CDTF">2024-12-20T15:26:28Z</dcterms:modified>
</cp:coreProperties>
</file>