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4\"/>
    </mc:Choice>
  </mc:AlternateContent>
  <xr:revisionPtr revIDLastSave="0" documentId="13_ncr:40009_{847C31F1-32AB-4231-9C82-45CD7FA93A61}" xr6:coauthVersionLast="47" xr6:coauthVersionMax="47" xr10:uidLastSave="{00000000-0000-0000-0000-000000000000}"/>
  <bookViews>
    <workbookView xWindow="-120" yWindow="-120" windowWidth="29040" windowHeight="15720"/>
  </bookViews>
  <sheets>
    <sheet name="BG" sheetId="7" r:id="rId1"/>
  </sheets>
  <definedNames>
    <definedName name="_xlnm.Print_Area" localSheetId="0">BG!$A$4:$E$60</definedName>
  </definedNames>
  <calcPr calcId="191029"/>
</workbook>
</file>

<file path=xl/calcChain.xml><?xml version="1.0" encoding="utf-8"?>
<calcChain xmlns="http://schemas.openxmlformats.org/spreadsheetml/2006/main">
  <c r="C23" i="7" l="1"/>
  <c r="C25" i="7" s="1"/>
  <c r="C17" i="7"/>
  <c r="C19" i="7" s="1"/>
  <c r="C16" i="7"/>
  <c r="E19" i="7"/>
  <c r="C34" i="7"/>
  <c r="E38" i="7"/>
  <c r="E40" i="7" s="1"/>
  <c r="C38" i="7"/>
  <c r="C40" i="7" s="1"/>
  <c r="E48" i="7"/>
  <c r="E34" i="7"/>
  <c r="C48" i="7"/>
  <c r="E25" i="7"/>
  <c r="E27" i="7" s="1"/>
  <c r="E50" i="7" s="1"/>
  <c r="E49" i="7"/>
  <c r="C49" i="7"/>
  <c r="C50" i="7" l="1"/>
  <c r="C27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<sst xmlns="http://schemas.openxmlformats.org/spreadsheetml/2006/main" count="38" uniqueCount="38">
  <si>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</si>
  <si>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</si>
  <si>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</si>
  <si>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</si>
  <si>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</si>
  <si>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</si>
  <si>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</si>
  <si>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</si>
  <si>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</si>
  <si>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</si>
  <si>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</si>
  <si>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</si>
  <si>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</si>
  <si>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</si>
  <si>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</si>
  <si>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</si>
  <si>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</si>
  <si>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</si>
  <si>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</si>
  <si>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</si>
  <si>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</si>
  <si>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</si>
  <si>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</si>
  <si>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</si>
  <si>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</si>
  <si>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</si>
  <si>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</si>
  <si>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</si>
  <si>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</si>
  <si>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</si>
  <si>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</si>
  <si>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</si>
  <si>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</si>
  <si>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</si>
  <si>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</si>
  <si>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</si>
  <si>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</si>
  <si>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ABRIL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</si>
</sst>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1" formatCode="_-* #,##0.00_-;\-* #,##0.00_-;_-* &quot;-&quot;??_-;_-@_-"/>
    <numFmt numFmtId="192" formatCode="_-* #,##0.00\ _P_t_s_-;\-* #,##0.00\ _P_t_s_-;_-* &quot;-&quot;??\ _P_t_s_-;_-@_-"/>
    <numFmt numFmtId="195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2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71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95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73" name="Imagen 1">
          <a:extLst>
            <a:ext uri="{FF2B5EF4-FFF2-40B4-BE49-F238E27FC236}">
              <a16:creationId xmlns:a16="http://schemas.microsoft.com/office/drawing/2014/main" id="{1001ABE8-6903-D424-A03C-65A11D5B5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5" zoomScale="60" zoomScaleNormal="60" zoomScaleSheetLayoutView="59" workbookViewId="0">
      <selection activeCell="C47" sqref="C47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22.5703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7" t="s">
        <v>26</v>
      </c>
      <c r="B6" s="87"/>
      <c r="C6" s="87"/>
      <c r="D6" s="87"/>
      <c r="E6" s="87"/>
      <c r="F6" s="69"/>
    </row>
    <row r="7" spans="1:251" ht="18.75" x14ac:dyDescent="0.3">
      <c r="A7" s="89" t="s">
        <v>10</v>
      </c>
      <c r="B7" s="89"/>
      <c r="C7" s="89"/>
      <c r="D7" s="89"/>
      <c r="E7" s="89"/>
      <c r="F7" s="69"/>
    </row>
    <row r="8" spans="1:251" ht="26.25" customHeight="1" x14ac:dyDescent="0.3">
      <c r="A8" s="90" t="s">
        <v>37</v>
      </c>
      <c r="B8" s="90"/>
      <c r="C8" s="90"/>
      <c r="D8" s="90"/>
      <c r="E8" s="90"/>
      <c r="F8" s="69"/>
    </row>
    <row r="9" spans="1:251" ht="27" customHeight="1" x14ac:dyDescent="0.3">
      <c r="A9" s="90" t="s">
        <v>0</v>
      </c>
      <c r="B9" s="90"/>
      <c r="C9" s="90"/>
      <c r="D9" s="90"/>
      <c r="E9" s="90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1" t="s">
        <v>1</v>
      </c>
      <c r="B13" s="91"/>
      <c r="C13" s="91"/>
      <c r="D13" s="91"/>
      <c r="E13" s="91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2024</v>
      </c>
      <c r="D15" s="49"/>
      <c r="E15" s="35">
        <v>2023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400000+145049638.3+1211924.28+574739415.99+346383.26</f>
        <v>721747361.83000004</v>
      </c>
      <c r="D16" s="38"/>
      <c r="E16" s="42">
        <v>478714130.13999999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30</v>
      </c>
      <c r="B17" s="28"/>
      <c r="C17" s="70">
        <f>324381.38+84737.72+813893.54+78668.06</f>
        <v>1301680.7000000002</v>
      </c>
      <c r="D17" s="70"/>
      <c r="E17" s="71">
        <v>1393469.9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31</v>
      </c>
      <c r="B18" s="15"/>
      <c r="C18" s="85">
        <v>3726257.22</v>
      </c>
      <c r="D18" s="72"/>
      <c r="E18" s="75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726775299.75000012</v>
      </c>
      <c r="D19" s="39"/>
      <c r="E19" s="43">
        <f>SUM(E16:E18)</f>
        <v>480107600.03999996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32</v>
      </c>
      <c r="B22" s="28"/>
      <c r="C22" s="51">
        <v>12604875.26</v>
      </c>
      <c r="D22" s="51"/>
      <c r="E22" s="45">
        <v>13177684.039999999</v>
      </c>
      <c r="F22" s="9"/>
      <c r="G22" s="44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33</v>
      </c>
      <c r="B23" s="28"/>
      <c r="C23" s="74">
        <f>15613695.07-15504945.09</f>
        <v>108749.98000000045</v>
      </c>
      <c r="D23" s="73"/>
      <c r="E23" s="75">
        <v>0</v>
      </c>
      <c r="F23" s="9"/>
      <c r="G23" s="6"/>
      <c r="H23" s="44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12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6">
        <f>ROUND(SUBTOTAL(9, C20:C24), 5)</f>
        <v>12713625.24</v>
      </c>
      <c r="D25" s="52"/>
      <c r="E25" s="77">
        <f>ROUND(SUBTOTAL(9, E20:E24), 5)</f>
        <v>13177684.039999999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8">
        <f>C19+C25</f>
        <v>739488924.99000013</v>
      </c>
      <c r="D27" s="52"/>
      <c r="E27" s="79">
        <f>E19+E25</f>
        <v>493285284.07999998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4717.29</v>
      </c>
      <c r="D32" s="38"/>
      <c r="E32" s="42">
        <v>4717.29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34</v>
      </c>
      <c r="B33" s="28"/>
      <c r="C33" s="54">
        <v>9221184.5</v>
      </c>
      <c r="D33" s="70"/>
      <c r="E33" s="55">
        <v>7408844.54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0">
        <f>+C32+C33</f>
        <v>9225901.7899999991</v>
      </c>
      <c r="D34" s="52"/>
      <c r="E34" s="81">
        <f>SUM(E32:E33)</f>
        <v>7413561.8300000001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36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24</v>
      </c>
      <c r="B37" s="59"/>
      <c r="C37" s="60">
        <v>0</v>
      </c>
      <c r="D37" s="82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25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9225901.7899999991</v>
      </c>
      <c r="D40" s="67"/>
      <c r="E40" s="68">
        <f>+E34+E38</f>
        <v>7413561.8300000001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646316053.48000002</v>
      </c>
      <c r="D44" s="40"/>
      <c r="E44" s="47">
        <v>435757847.52999997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814908.39</v>
      </c>
      <c r="D45" s="40"/>
      <c r="E45" s="47">
        <v>-4550401.4400000004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5">
        <v>83132061.329999998</v>
      </c>
      <c r="D46" s="83"/>
      <c r="E46" s="55">
        <v>54664276.159999996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35</v>
      </c>
      <c r="B48" s="28"/>
      <c r="C48" s="86">
        <f>SUM(C43:C46)</f>
        <v>730263023.20000005</v>
      </c>
      <c r="D48" s="84"/>
      <c r="E48" s="77">
        <f>+E44+E45+E46</f>
        <v>485871722.25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739488924.99000001</v>
      </c>
      <c r="D49" s="52"/>
      <c r="E49" s="48">
        <f>E34+E48</f>
        <v>493285284.07999998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8" t="s">
        <v>27</v>
      </c>
      <c r="B53" s="88"/>
      <c r="C53" s="88"/>
      <c r="D53" s="88"/>
      <c r="E53" s="88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8" t="s">
        <v>28</v>
      </c>
      <c r="B54" s="88"/>
      <c r="C54" s="88"/>
      <c r="D54" s="88"/>
      <c r="E54" s="88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29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2024-06-01T14:26:27Z</cp:lastPrinted>
  <dcterms:created xsi:type="dcterms:W3CDTF">2013-01-30T15:16:21Z</dcterms:created>
  <dcterms:modified xsi:type="dcterms:W3CDTF">2024-06-06T20:29:00Z</dcterms:modified>
</cp:coreProperties>
</file>