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eyla.moreta\Desktop\Documentos a publicar Julio 2025\"/>
    </mc:Choice>
  </mc:AlternateContent>
  <xr:revisionPtr revIDLastSave="0" documentId="13_ncr:1_{E481DF2B-9971-4B12-8A55-8E496C820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1" i="1" l="1"/>
  <c r="K281" i="1"/>
  <c r="M281" i="1" s="1"/>
  <c r="L280" i="1"/>
  <c r="K280" i="1"/>
  <c r="G264" i="1" l="1"/>
  <c r="H192" i="1"/>
  <c r="H209" i="1"/>
  <c r="H219" i="1"/>
  <c r="H223" i="1"/>
  <c r="G237" i="1"/>
  <c r="F237" i="1"/>
  <c r="H224" i="1" l="1"/>
  <c r="G156" i="1"/>
  <c r="L282" i="1" l="1"/>
  <c r="K282" i="1"/>
  <c r="J282" i="1"/>
  <c r="I282" i="1"/>
  <c r="H282" i="1"/>
  <c r="G282" i="1"/>
  <c r="F282" i="1"/>
  <c r="E282" i="1"/>
  <c r="D282" i="1"/>
  <c r="M282" i="1" l="1"/>
  <c r="H299" i="1" l="1"/>
  <c r="G127" i="1"/>
  <c r="G111" i="1"/>
  <c r="J80" i="1"/>
  <c r="K79" i="1" s="1"/>
  <c r="H125" i="1" l="1"/>
  <c r="H126" i="1"/>
  <c r="H124" i="1"/>
  <c r="H123" i="1"/>
  <c r="K76" i="1"/>
  <c r="K77" i="1"/>
  <c r="K78" i="1"/>
  <c r="H127" i="1" l="1"/>
  <c r="K80" i="1"/>
</calcChain>
</file>

<file path=xl/sharedStrings.xml><?xml version="1.0" encoding="utf-8"?>
<sst xmlns="http://schemas.openxmlformats.org/spreadsheetml/2006/main" count="218" uniqueCount="146">
  <si>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</si>
  <si>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</si>
  <si>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</si>
  <si>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</si>
  <si>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</si>
  <si>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</si>
  <si>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</si>
  <si>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</si>
  <si>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</si>
  <si>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</si>
  <si>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</si>
  <si>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</si>
  <si>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</si>
  <si>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</si>
  <si>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</si>
  <si>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</si>
  <si>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</si>
  <si>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</si>
  <si>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Azua</t>
  </si>
  <si>
    <t>Bahoruco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</si>
  <si>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</si>
  <si>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</si>
  <si>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</si>
  <si>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</si>
  <si>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</si>
  <si>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</si>
  <si>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</si>
  <si>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</si>
  <si>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</si>
  <si>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</si>
  <si>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</si>
  <si>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>Otros Servicios Solicitados:</t>
  </si>
  <si>
    <t xml:space="preserve">Descripción </t>
  </si>
  <si>
    <t xml:space="preserve">Cantidad </t>
  </si>
  <si>
    <t>Cartas de No Cobertura Entregadas  a los Afiliados</t>
  </si>
  <si>
    <t>Xiomara de Coo.</t>
  </si>
  <si>
    <t>Directora de Planificación y Desarrollo</t>
  </si>
  <si>
    <t>DIDA Cetral Distrito Nacional</t>
  </si>
  <si>
    <t>Quejas, Reclamaciones y Denuncias Atendidas por Causas</t>
  </si>
  <si>
    <t>Informaciones  Generales del  SDSS</t>
  </si>
  <si>
    <t>Solicitud de asignación de NSS a mayor de edad</t>
  </si>
  <si>
    <t>Corrección de datos personales en el SUIR</t>
  </si>
  <si>
    <t>Corrección de datos personales en el SUIR a menor de edad</t>
  </si>
  <si>
    <t>Solicitud de reactivación en el SUIR</t>
  </si>
  <si>
    <t>Otras causas de quejas y reclamaciones menos frecuentes</t>
  </si>
  <si>
    <t>Sub-Total</t>
  </si>
  <si>
    <t>Afiliación de manera irregular a una ARS</t>
  </si>
  <si>
    <t>Traspaso realizado de manera irregular</t>
  </si>
  <si>
    <t>Seguro de Riesgos Laborales  (SRL)</t>
  </si>
  <si>
    <t>Solicitud de reembolsos por gastos médicos en SRL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</si>
  <si>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</si>
  <si>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</si>
  <si>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</si>
  <si>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</si>
  <si>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</si>
  <si>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</si>
  <si>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</si>
  <si>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</si>
  <si>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</si>
  <si>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</si>
  <si>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</si>
  <si>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</si>
  <si>
    <t>San Pedro de Macorís</t>
  </si>
  <si>
    <t>la Vega</t>
  </si>
  <si>
    <t>Bávaro</t>
  </si>
  <si>
    <t>Samaná</t>
  </si>
  <si>
    <t>Punto GOB San Cristóbal</t>
  </si>
  <si>
    <t>Punto GOB Expreso Las Américas</t>
  </si>
  <si>
    <t>Solicitud de información sobre estatus de caso</t>
  </si>
  <si>
    <t>Cobro de diferencia por encima de lo establecido en internamiento</t>
  </si>
  <si>
    <t>Denegación de cobertura del catálogo de procedimientos</t>
  </si>
  <si>
    <t>Cobro de diferencia por encima de lo establecido</t>
  </si>
  <si>
    <t>Denegación de cobertura</t>
  </si>
  <si>
    <t xml:space="preserve">Solicitud de traspaso de CCI a reparto </t>
  </si>
  <si>
    <t>Denegación de prestaciones en especies a través del SRL</t>
  </si>
  <si>
    <t>Traspaso realizado de manera irregular a una ARS</t>
  </si>
  <si>
    <t>Tardanza en entrega de la pensión por vejez</t>
  </si>
  <si>
    <t>Punto GOB Megacentro Santo Domingo Este</t>
  </si>
  <si>
    <t>San Francisco de Macorís</t>
  </si>
  <si>
    <t>Punto GOB Sambil Distrito Nacional</t>
  </si>
  <si>
    <t>Punto GOB Colinas Centro Santo Domingo Norte</t>
  </si>
  <si>
    <t>Punto GOB  La Sirena (Santiago)</t>
  </si>
  <si>
    <t>Punto GOB Occidental Mall Santo Domingo Oeste</t>
  </si>
  <si>
    <t>Punto GOB Expreso Las Américas  Santo Domingo Este</t>
  </si>
  <si>
    <t>Punto GOB Expreso Las Américas (Santo Domingo Este)</t>
  </si>
  <si>
    <t>Punto GOB Occidental Mall (Santo Domingo Oeste)</t>
  </si>
  <si>
    <t>Punto GOB Colinas Centro (Santo Domingo Norte)</t>
  </si>
  <si>
    <t>Punto GOB Sambil (Distrito Nacional)</t>
  </si>
  <si>
    <t>Punto GOB Megacentro (Santo Domingo Este)</t>
  </si>
  <si>
    <t>DIDA Cetral (Distrito Nacional)</t>
  </si>
  <si>
    <t>Cobro de depósito indebido en servicios de salud</t>
  </si>
  <si>
    <t xml:space="preserve">Históricos de Descuentos Solicitados y  Entregados a los Afiliados. </t>
  </si>
  <si>
    <t xml:space="preserve">Certificaciones de Aportes Tramitadas y Entregadas a los Afiliados. </t>
  </si>
  <si>
    <t>Encuentros y reuniones  con los encargados de Recursos Humanos de las  empresas públicas, privadas y de la sociedad civil organizada</t>
  </si>
  <si>
    <t>Operativos de orientación y promoción del Sistema Dominicano de la Seguridad Social en centros de trabajo y/o  de salud públicos y privados</t>
  </si>
  <si>
    <t>Charlas, conferencias y conversatorios  sobre el Sistema Dominicano de la Seguridad Social presencial y/o virtual</t>
  </si>
  <si>
    <t>Operativo de ddstribución  de material educativo impresos y de forma digital para  promoción del Sistema Dominicano de la Seguridad Social</t>
  </si>
  <si>
    <t>Talleres sobre el  Sistema Dominicano de la Seguridad Social presencial y/o virtual</t>
  </si>
  <si>
    <t>Solicitud de inclusión de cédula en la base de datos del Sistema Dominicano de la Seguridad Social de menor a mayor de edad</t>
  </si>
  <si>
    <t>Retención de paciente en Prestadora de Servicio de Salud</t>
  </si>
  <si>
    <t>Solicitud de Carta de No Cobertura en Prestadora de Servicios de Salud en medicamentos de alto costo</t>
  </si>
  <si>
    <t>Solicitud de Carta de No Cobertura en Prestadora de Servicios de Salud de procedimientos</t>
  </si>
  <si>
    <t>Solicitud de Carta de No Cobertura en Prestadora de Servicios de Salud en medicamentos ambulatorios</t>
  </si>
  <si>
    <t>Cambio de ARS por más de 6 meses sin cotizar en el Sistema Dominicano de la Seguridad Social</t>
  </si>
  <si>
    <t>Denegación de cobertura por parte de la ARS</t>
  </si>
  <si>
    <t>Denegación de reembolso por gastos médicos</t>
  </si>
  <si>
    <t>Tramite de asesoría legal sobre SVDS respecto a traspaso de CCI a reparto</t>
  </si>
  <si>
    <t>Solicitud de Traspaso de Reparto a CCI</t>
  </si>
  <si>
    <t>Denegación de pensión por discapacidad</t>
  </si>
  <si>
    <t>Reconocimiento de transferencia de fondos y/o devolución de aportes</t>
  </si>
  <si>
    <t>Reuniones con actores de la Sociedad Civil</t>
  </si>
  <si>
    <t>PSS Monitoreadas por Oficinas:</t>
  </si>
  <si>
    <t>Prestadoras de Servicios de Salud Monitoreadas por Oficinas</t>
  </si>
  <si>
    <t>PSS Monitoreadas y Encuestas Aplicadas</t>
  </si>
  <si>
    <t xml:space="preserve">PSS Monitoreadas y Encuestas Aplicadas </t>
  </si>
  <si>
    <t>Julio 2025</t>
  </si>
  <si>
    <t>Tipo PSS</t>
  </si>
  <si>
    <t>Cantidad Monitoreada</t>
  </si>
  <si>
    <t>Encuestas Aplicadas</t>
  </si>
  <si>
    <t>CPNA</t>
  </si>
  <si>
    <t>Clínicas</t>
  </si>
  <si>
    <t>Hospital</t>
  </si>
  <si>
    <t>Farmacia</t>
  </si>
  <si>
    <t>Solicitud de asignación de NSS a menor de edad</t>
  </si>
  <si>
    <t xml:space="preserve">La Vega </t>
  </si>
  <si>
    <t xml:space="preserve">San Francisco de Macoris </t>
  </si>
  <si>
    <t xml:space="preserve">Santigo </t>
  </si>
  <si>
    <t xml:space="preserve">Azua </t>
  </si>
  <si>
    <t xml:space="preserve">Puerto Plata </t>
  </si>
  <si>
    <t xml:space="preserve">Barahona </t>
  </si>
  <si>
    <t xml:space="preserve">San Cristobal </t>
  </si>
  <si>
    <t xml:space="preserve">Samana </t>
  </si>
  <si>
    <t xml:space="preserve">San Pedro de Macoris </t>
  </si>
  <si>
    <t xml:space="preserve">Higuey </t>
  </si>
  <si>
    <t xml:space="preserve">San Juan de la Maguana </t>
  </si>
  <si>
    <t xml:space="preserve">Bahoruco </t>
  </si>
  <si>
    <t xml:space="preserve">La Romana </t>
  </si>
  <si>
    <t xml:space="preserve">Bavaro </t>
  </si>
  <si>
    <t xml:space="preserve">Elaborarción, Impresión de material promocional, didáctico y educativo (Sueltos, brochure, volantes, ABC, entre otros) Sobre el Sistema Dominicano de Seguridad Social. </t>
  </si>
  <si>
    <t>Se firmó un acuerdo Interinstitucional entre la DIDA y INAP. Este acuerdo tiene como objetivo fundamental fortalecer la formación de los servidores públicos en materia de seguridad social.</t>
  </si>
  <si>
    <t>Se firmó un acuerdo Interinstitucional entre la DIDA y la OMS. Este acuerdo refuerza el compromiso de la institución con una seguridad social más transparente, cercana e inclusiva: “Queremos que cada ciudadano sepa que no está solo. Con la DIDA, tiene dónde acudir, a cualquier hora, para defender sus derechos”.</t>
  </si>
  <si>
    <t>Julio  2025</t>
  </si>
  <si>
    <t xml:space="preserve">Julio  2025 </t>
  </si>
  <si>
    <t>Julio   20245</t>
  </si>
  <si>
    <t>Julio  20245</t>
  </si>
  <si>
    <t>Consultas de Asesorías Médicas ofrecidas,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</si>
</sst>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top" wrapText="1" readingOrder="1"/>
    </xf>
    <xf numFmtId="0" fontId="17" fillId="0" borderId="4" xfId="0" applyFont="1" applyBorder="1" applyAlignment="1">
      <alignment horizontal="left" vertical="top" wrapText="1" readingOrder="1"/>
    </xf>
    <xf numFmtId="0" fontId="17" fillId="0" borderId="3" xfId="0" applyFont="1" applyBorder="1" applyAlignment="1">
      <alignment horizontal="left" vertical="top" wrapText="1" readingOrder="1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17" fontId="21" fillId="2" borderId="7" xfId="0" applyNumberFormat="1" applyFont="1" applyFill="1" applyBorder="1" applyAlignment="1">
      <alignment horizontal="center" vertical="center" wrapText="1"/>
    </xf>
    <xf numFmtId="17" fontId="21" fillId="2" borderId="0" xfId="0" applyNumberFormat="1" applyFont="1" applyFill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1" xfId="2" applyNumberFormat="1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485774</xdr:colOff>
      <xdr:row>51</xdr:row>
      <xdr:rowOff>66675</xdr:rowOff>
    </xdr:from>
    <xdr:to>
      <xdr:col>8</xdr:col>
      <xdr:colOff>95249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04949" y="9972675"/>
          <a:ext cx="3590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>
    <xdr:from>
      <xdr:col>15</xdr:col>
      <xdr:colOff>6350</xdr:colOff>
      <xdr:row>41</xdr:row>
      <xdr:rowOff>12700</xdr:rowOff>
    </xdr:from>
    <xdr:to>
      <xdr:col>16</xdr:col>
      <xdr:colOff>501650</xdr:colOff>
      <xdr:row>46</xdr:row>
      <xdr:rowOff>127000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88500" y="801370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28575</xdr:colOff>
      <xdr:row>17</xdr:row>
      <xdr:rowOff>57150</xdr:rowOff>
    </xdr:from>
    <xdr:to>
      <xdr:col>4</xdr:col>
      <xdr:colOff>658495</xdr:colOff>
      <xdr:row>45</xdr:row>
      <xdr:rowOff>111125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486150"/>
          <a:ext cx="2773045" cy="5387975"/>
        </a:xfrm>
        <a:prstGeom prst="rect">
          <a:avLst/>
        </a:prstGeom>
      </xdr:spPr>
    </xdr:pic>
    <xdr:clientData/>
  </xdr:twoCellAnchor>
  <xdr:twoCellAnchor>
    <xdr:from>
      <xdr:col>1</xdr:col>
      <xdr:colOff>476249</xdr:colOff>
      <xdr:row>18</xdr:row>
      <xdr:rowOff>142875</xdr:rowOff>
    </xdr:from>
    <xdr:to>
      <xdr:col>4</xdr:col>
      <xdr:colOff>180974</xdr:colOff>
      <xdr:row>24</xdr:row>
      <xdr:rowOff>47625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81024" y="3762375"/>
          <a:ext cx="1743075" cy="1047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0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53.23 %</a:t>
          </a:r>
          <a:endParaRPr lang="es-MX" sz="30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152400</xdr:colOff>
      <xdr:row>12</xdr:row>
      <xdr:rowOff>152400</xdr:rowOff>
    </xdr:from>
    <xdr:to>
      <xdr:col>3</xdr:col>
      <xdr:colOff>263525</xdr:colOff>
      <xdr:row>19</xdr:row>
      <xdr:rowOff>95885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628900"/>
          <a:ext cx="673100" cy="127698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</xdr:row>
      <xdr:rowOff>57150</xdr:rowOff>
    </xdr:from>
    <xdr:to>
      <xdr:col>7</xdr:col>
      <xdr:colOff>143510</xdr:colOff>
      <xdr:row>8</xdr:row>
      <xdr:rowOff>76200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47650"/>
          <a:ext cx="1772285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23</xdr:row>
      <xdr:rowOff>104775</xdr:rowOff>
    </xdr:from>
    <xdr:to>
      <xdr:col>6</xdr:col>
      <xdr:colOff>57150</xdr:colOff>
      <xdr:row>46</xdr:row>
      <xdr:rowOff>60960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4676775"/>
          <a:ext cx="2371725" cy="4337685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23</xdr:row>
      <xdr:rowOff>161925</xdr:rowOff>
    </xdr:from>
    <xdr:to>
      <xdr:col>6</xdr:col>
      <xdr:colOff>76200</xdr:colOff>
      <xdr:row>29</xdr:row>
      <xdr:rowOff>123825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181225" y="4733925"/>
          <a:ext cx="2238375" cy="1104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0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46.77 %</a:t>
          </a:r>
          <a:endParaRPr lang="es-MX" sz="30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133350</xdr:colOff>
      <xdr:row>17</xdr:row>
      <xdr:rowOff>133350</xdr:rowOff>
    </xdr:from>
    <xdr:to>
      <xdr:col>5</xdr:col>
      <xdr:colOff>840105</xdr:colOff>
      <xdr:row>24</xdr:row>
      <xdr:rowOff>92075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562350"/>
          <a:ext cx="706755" cy="1292225"/>
        </a:xfrm>
        <a:prstGeom prst="rect">
          <a:avLst/>
        </a:prstGeom>
      </xdr:spPr>
    </xdr:pic>
    <xdr:clientData/>
  </xdr:twoCellAnchor>
  <xdr:twoCellAnchor>
    <xdr:from>
      <xdr:col>2</xdr:col>
      <xdr:colOff>561974</xdr:colOff>
      <xdr:row>47</xdr:row>
      <xdr:rowOff>180974</xdr:rowOff>
    </xdr:from>
    <xdr:to>
      <xdr:col>7</xdr:col>
      <xdr:colOff>47624</xdr:colOff>
      <xdr:row>51</xdr:row>
      <xdr:rowOff>76199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81149" y="9324974"/>
          <a:ext cx="2790825" cy="657225"/>
        </a:xfrm>
        <a:prstGeom prst="rect">
          <a:avLst/>
        </a:prstGeom>
        <a:solidFill>
          <a:srgbClr val="00953B"/>
        </a:solidFill>
        <a:ln>
          <a:solidFill>
            <a:srgbClr val="00953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endParaRPr lang="es-DO" sz="2200" kern="100">
            <a:solidFill>
              <a:srgbClr val="FFFFFF"/>
            </a:solidFill>
            <a:effectLst/>
            <a:latin typeface="Gotham Black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2200" kern="100">
              <a:solidFill>
                <a:srgbClr val="FFFFFF"/>
              </a:solidFill>
              <a:effectLst/>
              <a:latin typeface="Gotham Black"/>
              <a:ea typeface="Calibri" panose="020F0502020204030204" pitchFamily="34" charset="0"/>
              <a:cs typeface="Times New Roman" panose="02020603050405020304" pitchFamily="18" charset="0"/>
            </a:rPr>
            <a:t>JULIO 2025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DO" sz="1200" kern="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504826</xdr:colOff>
      <xdr:row>172</xdr:row>
      <xdr:rowOff>161925</xdr:rowOff>
    </xdr:from>
    <xdr:to>
      <xdr:col>6</xdr:col>
      <xdr:colOff>1352551</xdr:colOff>
      <xdr:row>179</xdr:row>
      <xdr:rowOff>123825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35118675"/>
          <a:ext cx="5086350" cy="1352550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113</xdr:row>
      <xdr:rowOff>38100</xdr:rowOff>
    </xdr:from>
    <xdr:to>
      <xdr:col>6</xdr:col>
      <xdr:colOff>1247775</xdr:colOff>
      <xdr:row>116</xdr:row>
      <xdr:rowOff>838200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2526625"/>
          <a:ext cx="4676775" cy="139065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238126</xdr:colOff>
      <xdr:row>64</xdr:row>
      <xdr:rowOff>66674</xdr:rowOff>
    </xdr:from>
    <xdr:to>
      <xdr:col>7</xdr:col>
      <xdr:colOff>390526</xdr:colOff>
      <xdr:row>69</xdr:row>
      <xdr:rowOff>400049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12449174"/>
          <a:ext cx="4591050" cy="1285875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266</xdr:row>
      <xdr:rowOff>66675</xdr:rowOff>
    </xdr:from>
    <xdr:to>
      <xdr:col>9</xdr:col>
      <xdr:colOff>38100</xdr:colOff>
      <xdr:row>275</xdr:row>
      <xdr:rowOff>114300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49577625"/>
          <a:ext cx="5438775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22"/>
  <sheetViews>
    <sheetView tabSelected="1" topLeftCell="A92" zoomScaleNormal="100" workbookViewId="0">
      <selection activeCell="B290" sqref="B290:G290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5" width="11.5703125" customWidth="1"/>
    <col min="6" max="6" width="21.42578125" customWidth="1"/>
    <col min="7" max="7" width="25.140625" customWidth="1"/>
    <col min="8" max="8" width="10.140625" bestFit="1" customWidth="1"/>
    <col min="9" max="9" width="19.28515625" customWidth="1"/>
    <col min="10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57" t="s">
        <v>1</v>
      </c>
      <c r="C73" s="58"/>
      <c r="D73" s="58"/>
      <c r="E73" s="58"/>
      <c r="F73" s="58"/>
      <c r="G73" s="58"/>
      <c r="H73" s="58"/>
      <c r="I73" s="58"/>
      <c r="J73" s="58"/>
      <c r="K73" s="58"/>
    </row>
    <row r="74" spans="2:11" ht="15.75" x14ac:dyDescent="0.25">
      <c r="B74" s="59" t="s">
        <v>141</v>
      </c>
      <c r="C74" s="60"/>
      <c r="D74" s="60"/>
      <c r="E74" s="60"/>
      <c r="F74" s="60"/>
      <c r="G74" s="60"/>
      <c r="H74" s="60"/>
      <c r="I74" s="60"/>
      <c r="J74" s="60"/>
      <c r="K74" s="61"/>
    </row>
    <row r="75" spans="2:11" ht="15.75" customHeight="1" x14ac:dyDescent="0.25">
      <c r="B75" s="44" t="s">
        <v>2</v>
      </c>
      <c r="C75" s="45"/>
      <c r="D75" s="45"/>
      <c r="E75" s="45"/>
      <c r="F75" s="45"/>
      <c r="G75" s="45"/>
      <c r="H75" s="45"/>
      <c r="I75" s="46"/>
      <c r="J75" s="4" t="s">
        <v>3</v>
      </c>
      <c r="K75" s="5" t="s">
        <v>4</v>
      </c>
    </row>
    <row r="76" spans="2:11" ht="15.75" x14ac:dyDescent="0.25">
      <c r="B76" s="62" t="s">
        <v>5</v>
      </c>
      <c r="C76" s="62"/>
      <c r="D76" s="62"/>
      <c r="E76" s="62"/>
      <c r="F76" s="62"/>
      <c r="G76" s="62"/>
      <c r="H76" s="62"/>
      <c r="I76" s="62"/>
      <c r="J76" s="106">
        <v>59049.732236049778</v>
      </c>
      <c r="K76" s="6">
        <f>+J76/J80*1</f>
        <v>0.42611803079934318</v>
      </c>
    </row>
    <row r="77" spans="2:11" ht="15.75" x14ac:dyDescent="0.25">
      <c r="B77" s="62" t="s">
        <v>6</v>
      </c>
      <c r="C77" s="62"/>
      <c r="D77" s="62"/>
      <c r="E77" s="62"/>
      <c r="F77" s="62"/>
      <c r="G77" s="62"/>
      <c r="H77" s="62"/>
      <c r="I77" s="62"/>
      <c r="J77" s="106">
        <v>43834.35527900442</v>
      </c>
      <c r="K77" s="6">
        <f>+J77/J80*1</f>
        <v>0.31631996362288145</v>
      </c>
    </row>
    <row r="78" spans="2:11" ht="15.75" x14ac:dyDescent="0.25">
      <c r="B78" s="62" t="s">
        <v>7</v>
      </c>
      <c r="C78" s="62"/>
      <c r="D78" s="62"/>
      <c r="E78" s="62"/>
      <c r="F78" s="62"/>
      <c r="G78" s="62"/>
      <c r="H78" s="62"/>
      <c r="I78" s="62"/>
      <c r="J78" s="107">
        <v>34692.734644721</v>
      </c>
      <c r="K78" s="6">
        <f>+J78/J80*1</f>
        <v>0.25035168171054872</v>
      </c>
    </row>
    <row r="79" spans="2:11" ht="15.75" x14ac:dyDescent="0.25">
      <c r="B79" s="62" t="s">
        <v>8</v>
      </c>
      <c r="C79" s="62"/>
      <c r="D79" s="62"/>
      <c r="E79" s="62"/>
      <c r="F79" s="62"/>
      <c r="G79" s="62"/>
      <c r="H79" s="62"/>
      <c r="I79" s="62"/>
      <c r="J79" s="107">
        <v>999.1778402248093</v>
      </c>
      <c r="K79" s="6">
        <f>+J79/J80*1</f>
        <v>7.2103238672267152E-3</v>
      </c>
    </row>
    <row r="80" spans="2:11" ht="15.75" x14ac:dyDescent="0.25">
      <c r="B80" s="48" t="s">
        <v>9</v>
      </c>
      <c r="C80" s="48"/>
      <c r="D80" s="48"/>
      <c r="E80" s="48"/>
      <c r="F80" s="48"/>
      <c r="G80" s="48"/>
      <c r="H80" s="48"/>
      <c r="I80" s="48"/>
      <c r="J80" s="7">
        <f>SUM(J76:J79)</f>
        <v>138576</v>
      </c>
      <c r="K80" s="8">
        <f>SUM(K76:K79)</f>
        <v>1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65" t="s">
        <v>12</v>
      </c>
      <c r="C85" s="65"/>
      <c r="D85" s="65"/>
      <c r="E85" s="65"/>
      <c r="F85" s="65"/>
      <c r="G85" s="65"/>
    </row>
    <row r="86" spans="2:7" ht="15.75" x14ac:dyDescent="0.25">
      <c r="B86" s="52" t="s">
        <v>142</v>
      </c>
      <c r="C86" s="52"/>
      <c r="D86" s="52"/>
      <c r="E86" s="52"/>
      <c r="F86" s="52"/>
      <c r="G86" s="52"/>
    </row>
    <row r="87" spans="2:7" ht="15.75" x14ac:dyDescent="0.25">
      <c r="B87" s="48" t="s">
        <v>13</v>
      </c>
      <c r="C87" s="48"/>
      <c r="D87" s="48"/>
      <c r="E87" s="48"/>
      <c r="F87" s="48"/>
      <c r="G87" s="5" t="s">
        <v>3</v>
      </c>
    </row>
    <row r="88" spans="2:7" ht="15.75" x14ac:dyDescent="0.25">
      <c r="B88" s="66" t="s">
        <v>89</v>
      </c>
      <c r="C88" s="67"/>
      <c r="D88" s="67"/>
      <c r="E88" s="67"/>
      <c r="F88" s="68"/>
      <c r="G88" s="108">
        <v>60041</v>
      </c>
    </row>
    <row r="89" spans="2:7" ht="15.75" x14ac:dyDescent="0.25">
      <c r="B89" s="66" t="s">
        <v>62</v>
      </c>
      <c r="C89" s="67"/>
      <c r="D89" s="67"/>
      <c r="E89" s="67"/>
      <c r="F89" s="68"/>
      <c r="G89" s="108">
        <v>12464</v>
      </c>
    </row>
    <row r="90" spans="2:7" ht="15.75" x14ac:dyDescent="0.25">
      <c r="B90" s="66" t="s">
        <v>24</v>
      </c>
      <c r="C90" s="67"/>
      <c r="D90" s="67"/>
      <c r="E90" s="67"/>
      <c r="F90" s="68"/>
      <c r="G90" s="109">
        <v>9357</v>
      </c>
    </row>
    <row r="91" spans="2:7" ht="15.75" x14ac:dyDescent="0.25">
      <c r="B91" s="66" t="s">
        <v>25</v>
      </c>
      <c r="C91" s="67"/>
      <c r="D91" s="67"/>
      <c r="E91" s="67"/>
      <c r="F91" s="68"/>
      <c r="G91" s="108">
        <v>8344</v>
      </c>
    </row>
    <row r="92" spans="2:7" ht="15.75" x14ac:dyDescent="0.25">
      <c r="B92" s="66" t="s">
        <v>88</v>
      </c>
      <c r="C92" s="67"/>
      <c r="D92" s="67"/>
      <c r="E92" s="67"/>
      <c r="F92" s="68"/>
      <c r="G92" s="109">
        <v>6519</v>
      </c>
    </row>
    <row r="93" spans="2:7" ht="15.75" x14ac:dyDescent="0.25">
      <c r="B93" s="66" t="s">
        <v>63</v>
      </c>
      <c r="C93" s="67"/>
      <c r="D93" s="67"/>
      <c r="E93" s="67"/>
      <c r="F93" s="68"/>
      <c r="G93" s="109">
        <v>6120</v>
      </c>
    </row>
    <row r="94" spans="2:7" ht="15.75" x14ac:dyDescent="0.25">
      <c r="B94" s="66" t="s">
        <v>16</v>
      </c>
      <c r="C94" s="67"/>
      <c r="D94" s="67"/>
      <c r="E94" s="67"/>
      <c r="F94" s="68"/>
      <c r="G94" s="109">
        <v>5296</v>
      </c>
    </row>
    <row r="95" spans="2:7" ht="15.75" x14ac:dyDescent="0.25">
      <c r="B95" s="66" t="s">
        <v>17</v>
      </c>
      <c r="C95" s="67"/>
      <c r="D95" s="67"/>
      <c r="E95" s="67"/>
      <c r="F95" s="68"/>
      <c r="G95" s="109">
        <v>5151</v>
      </c>
    </row>
    <row r="96" spans="2:7" ht="15.75" x14ac:dyDescent="0.25">
      <c r="B96" s="66" t="s">
        <v>15</v>
      </c>
      <c r="C96" s="67"/>
      <c r="D96" s="67"/>
      <c r="E96" s="67"/>
      <c r="F96" s="68"/>
      <c r="G96" s="109">
        <v>3929</v>
      </c>
    </row>
    <row r="97" spans="2:7" ht="15.75" x14ac:dyDescent="0.25">
      <c r="B97" s="66" t="s">
        <v>78</v>
      </c>
      <c r="C97" s="67"/>
      <c r="D97" s="67"/>
      <c r="E97" s="67"/>
      <c r="F97" s="68"/>
      <c r="G97" s="109">
        <v>3048</v>
      </c>
    </row>
    <row r="98" spans="2:7" ht="15.75" x14ac:dyDescent="0.25">
      <c r="B98" s="66" t="s">
        <v>26</v>
      </c>
      <c r="C98" s="67"/>
      <c r="D98" s="67"/>
      <c r="E98" s="67"/>
      <c r="F98" s="68"/>
      <c r="G98" s="109">
        <v>2850</v>
      </c>
    </row>
    <row r="99" spans="2:7" ht="15.75" x14ac:dyDescent="0.25">
      <c r="B99" s="66" t="s">
        <v>18</v>
      </c>
      <c r="C99" s="67"/>
      <c r="D99" s="67"/>
      <c r="E99" s="67"/>
      <c r="F99" s="68"/>
      <c r="G99" s="109">
        <v>2794</v>
      </c>
    </row>
    <row r="100" spans="2:7" ht="15.75" x14ac:dyDescent="0.25">
      <c r="B100" s="66" t="s">
        <v>14</v>
      </c>
      <c r="C100" s="67"/>
      <c r="D100" s="67"/>
      <c r="E100" s="67"/>
      <c r="F100" s="68"/>
      <c r="G100" s="109">
        <v>2574</v>
      </c>
    </row>
    <row r="101" spans="2:7" ht="15.75" x14ac:dyDescent="0.25">
      <c r="B101" s="66" t="s">
        <v>87</v>
      </c>
      <c r="C101" s="67"/>
      <c r="D101" s="67"/>
      <c r="E101" s="67"/>
      <c r="F101" s="68"/>
      <c r="G101" s="109">
        <v>2506</v>
      </c>
    </row>
    <row r="102" spans="2:7" ht="15.75" x14ac:dyDescent="0.25">
      <c r="B102" s="66" t="s">
        <v>27</v>
      </c>
      <c r="C102" s="67"/>
      <c r="D102" s="67"/>
      <c r="E102" s="67"/>
      <c r="F102" s="68"/>
      <c r="G102" s="109">
        <v>1844</v>
      </c>
    </row>
    <row r="103" spans="2:7" ht="15.75" x14ac:dyDescent="0.25">
      <c r="B103" s="66" t="s">
        <v>64</v>
      </c>
      <c r="C103" s="67"/>
      <c r="D103" s="67"/>
      <c r="E103" s="67"/>
      <c r="F103" s="68"/>
      <c r="G103" s="109">
        <v>1145</v>
      </c>
    </row>
    <row r="104" spans="2:7" ht="15.75" x14ac:dyDescent="0.25">
      <c r="B104" s="66" t="s">
        <v>81</v>
      </c>
      <c r="C104" s="67"/>
      <c r="D104" s="67"/>
      <c r="E104" s="67"/>
      <c r="F104" s="68"/>
      <c r="G104" s="109">
        <v>1088</v>
      </c>
    </row>
    <row r="105" spans="2:7" ht="15.75" x14ac:dyDescent="0.25">
      <c r="B105" s="66" t="s">
        <v>86</v>
      </c>
      <c r="C105" s="67"/>
      <c r="D105" s="67"/>
      <c r="E105" s="67"/>
      <c r="F105" s="68"/>
      <c r="G105" s="109">
        <v>889</v>
      </c>
    </row>
    <row r="106" spans="2:7" ht="15.75" x14ac:dyDescent="0.25">
      <c r="B106" s="66" t="s">
        <v>65</v>
      </c>
      <c r="C106" s="67"/>
      <c r="D106" s="67"/>
      <c r="E106" s="67"/>
      <c r="F106" s="68"/>
      <c r="G106" s="109">
        <v>803</v>
      </c>
    </row>
    <row r="107" spans="2:7" ht="15.75" x14ac:dyDescent="0.25">
      <c r="B107" s="66" t="s">
        <v>85</v>
      </c>
      <c r="C107" s="67"/>
      <c r="D107" s="67"/>
      <c r="E107" s="67"/>
      <c r="F107" s="68"/>
      <c r="G107" s="109">
        <v>559</v>
      </c>
    </row>
    <row r="108" spans="2:7" ht="15.75" x14ac:dyDescent="0.25">
      <c r="B108" s="66" t="s">
        <v>66</v>
      </c>
      <c r="C108" s="67"/>
      <c r="D108" s="67"/>
      <c r="E108" s="67"/>
      <c r="F108" s="68"/>
      <c r="G108" s="109">
        <v>447</v>
      </c>
    </row>
    <row r="109" spans="2:7" ht="15.75" x14ac:dyDescent="0.25">
      <c r="B109" s="66" t="s">
        <v>84</v>
      </c>
      <c r="C109" s="67"/>
      <c r="D109" s="67"/>
      <c r="E109" s="67"/>
      <c r="F109" s="68"/>
      <c r="G109" s="109">
        <v>413</v>
      </c>
    </row>
    <row r="110" spans="2:7" ht="15.75" x14ac:dyDescent="0.25">
      <c r="B110" s="66" t="s">
        <v>19</v>
      </c>
      <c r="C110" s="67"/>
      <c r="D110" s="67"/>
      <c r="E110" s="67"/>
      <c r="F110" s="68"/>
      <c r="G110" s="109">
        <v>395</v>
      </c>
    </row>
    <row r="111" spans="2:7" x14ac:dyDescent="0.25">
      <c r="B111" s="80" t="s">
        <v>9</v>
      </c>
      <c r="C111" s="80"/>
      <c r="D111" s="80"/>
      <c r="E111" s="80"/>
      <c r="F111" s="80"/>
      <c r="G111" s="12">
        <f>SUM(G88:G110)</f>
        <v>138576</v>
      </c>
    </row>
    <row r="112" spans="2:7" ht="15.75" x14ac:dyDescent="0.25">
      <c r="B112" s="9" t="s">
        <v>10</v>
      </c>
      <c r="C112" s="10"/>
    </row>
    <row r="113" spans="2:13" ht="15.75" x14ac:dyDescent="0.25">
      <c r="B113" s="9"/>
      <c r="C113" s="10"/>
      <c r="M113" s="11">
        <v>1</v>
      </c>
    </row>
    <row r="114" spans="2:13" ht="15.75" x14ac:dyDescent="0.25">
      <c r="B114" s="9"/>
      <c r="C114" s="10"/>
      <c r="I114" s="11"/>
    </row>
    <row r="115" spans="2:13" ht="15.75" x14ac:dyDescent="0.25">
      <c r="B115" s="9"/>
      <c r="C115" s="10"/>
    </row>
    <row r="117" spans="2:13" ht="67.5" customHeight="1" x14ac:dyDescent="0.25"/>
    <row r="118" spans="2:13" ht="18.75" x14ac:dyDescent="0.25">
      <c r="B118" s="13" t="s">
        <v>20</v>
      </c>
    </row>
    <row r="120" spans="2:13" ht="15.75" x14ac:dyDescent="0.25">
      <c r="B120" s="65" t="s">
        <v>21</v>
      </c>
      <c r="C120" s="65"/>
      <c r="D120" s="65"/>
      <c r="E120" s="65"/>
      <c r="F120" s="65"/>
      <c r="G120" s="65"/>
      <c r="H120" s="65"/>
    </row>
    <row r="121" spans="2:13" ht="15.75" x14ac:dyDescent="0.25">
      <c r="B121" s="70" t="s">
        <v>142</v>
      </c>
      <c r="C121" s="70"/>
      <c r="D121" s="70"/>
      <c r="E121" s="70"/>
      <c r="F121" s="70"/>
      <c r="G121" s="70"/>
      <c r="H121" s="70"/>
    </row>
    <row r="122" spans="2:13" ht="15.75" customHeight="1" x14ac:dyDescent="0.25">
      <c r="B122" s="48" t="s">
        <v>2</v>
      </c>
      <c r="C122" s="48"/>
      <c r="D122" s="48"/>
      <c r="E122" s="48"/>
      <c r="F122" s="48"/>
      <c r="G122" s="4" t="s">
        <v>3</v>
      </c>
      <c r="H122" s="5" t="s">
        <v>4</v>
      </c>
    </row>
    <row r="123" spans="2:13" ht="15.75" x14ac:dyDescent="0.25">
      <c r="B123" s="71" t="s">
        <v>5</v>
      </c>
      <c r="C123" s="71"/>
      <c r="D123" s="71"/>
      <c r="E123" s="71"/>
      <c r="F123" s="71"/>
      <c r="G123" s="107">
        <v>824</v>
      </c>
      <c r="H123" s="6">
        <f>+G123/G127</f>
        <v>0.44612885760693016</v>
      </c>
    </row>
    <row r="124" spans="2:13" ht="15.75" x14ac:dyDescent="0.25">
      <c r="B124" s="71" t="s">
        <v>6</v>
      </c>
      <c r="C124" s="71"/>
      <c r="D124" s="71"/>
      <c r="E124" s="71"/>
      <c r="F124" s="71"/>
      <c r="G124" s="106">
        <v>728</v>
      </c>
      <c r="H124" s="6">
        <f>+G124/G127</f>
        <v>0.39415268002165676</v>
      </c>
    </row>
    <row r="125" spans="2:13" ht="15.75" x14ac:dyDescent="0.25">
      <c r="B125" s="71" t="s">
        <v>7</v>
      </c>
      <c r="C125" s="71"/>
      <c r="D125" s="71"/>
      <c r="E125" s="71"/>
      <c r="F125" s="71"/>
      <c r="G125" s="106">
        <v>187</v>
      </c>
      <c r="H125" s="6">
        <f>+G125/G127</f>
        <v>0.10124526258798051</v>
      </c>
    </row>
    <row r="126" spans="2:13" ht="15.75" x14ac:dyDescent="0.25">
      <c r="B126" s="71" t="s">
        <v>8</v>
      </c>
      <c r="C126" s="71"/>
      <c r="D126" s="71"/>
      <c r="E126" s="71"/>
      <c r="F126" s="71"/>
      <c r="G126" s="110">
        <v>108</v>
      </c>
      <c r="H126" s="6">
        <f>+G126/G127</f>
        <v>5.8473199783432593E-2</v>
      </c>
    </row>
    <row r="127" spans="2:13" ht="15.75" x14ac:dyDescent="0.25">
      <c r="B127" s="80" t="s">
        <v>9</v>
      </c>
      <c r="C127" s="80"/>
      <c r="D127" s="80"/>
      <c r="E127" s="80"/>
      <c r="F127" s="80"/>
      <c r="G127" s="7">
        <f>SUM(G123:G126)</f>
        <v>1847</v>
      </c>
      <c r="H127" s="8">
        <f>SUM(H123:H126)</f>
        <v>1</v>
      </c>
    </row>
    <row r="128" spans="2:13" ht="15.75" x14ac:dyDescent="0.25">
      <c r="B128" s="9" t="s">
        <v>10</v>
      </c>
      <c r="C128" s="10"/>
      <c r="D128" s="10"/>
    </row>
    <row r="130" spans="2:7" ht="15.75" x14ac:dyDescent="0.25">
      <c r="B130" s="65" t="s">
        <v>22</v>
      </c>
      <c r="C130" s="65"/>
      <c r="D130" s="65"/>
      <c r="E130" s="65"/>
      <c r="F130" s="65"/>
      <c r="G130" s="65"/>
    </row>
    <row r="131" spans="2:7" ht="15.75" x14ac:dyDescent="0.25">
      <c r="B131" s="65" t="s">
        <v>143</v>
      </c>
      <c r="C131" s="65"/>
      <c r="D131" s="65"/>
      <c r="E131" s="65"/>
      <c r="F131" s="65"/>
      <c r="G131" s="65"/>
    </row>
    <row r="132" spans="2:7" ht="15.75" x14ac:dyDescent="0.25">
      <c r="B132" s="48" t="s">
        <v>23</v>
      </c>
      <c r="C132" s="48"/>
      <c r="D132" s="48"/>
      <c r="E132" s="48"/>
      <c r="F132" s="48"/>
      <c r="G132" s="14" t="s">
        <v>3</v>
      </c>
    </row>
    <row r="133" spans="2:7" ht="15.75" x14ac:dyDescent="0.25">
      <c r="B133" s="71" t="s">
        <v>37</v>
      </c>
      <c r="C133" s="71"/>
      <c r="D133" s="71"/>
      <c r="E133" s="71"/>
      <c r="F133" s="71"/>
      <c r="G133" s="106">
        <v>868</v>
      </c>
    </row>
    <row r="134" spans="2:7" ht="15.75" x14ac:dyDescent="0.25">
      <c r="B134" s="77" t="s">
        <v>62</v>
      </c>
      <c r="C134" s="78"/>
      <c r="D134" s="78"/>
      <c r="E134" s="78"/>
      <c r="F134" s="79"/>
      <c r="G134" s="106">
        <v>146</v>
      </c>
    </row>
    <row r="135" spans="2:7" ht="15.75" x14ac:dyDescent="0.25">
      <c r="B135" s="71" t="s">
        <v>24</v>
      </c>
      <c r="C135" s="71"/>
      <c r="D135" s="71"/>
      <c r="E135" s="71"/>
      <c r="F135" s="71"/>
      <c r="G135" s="111">
        <v>139</v>
      </c>
    </row>
    <row r="136" spans="2:7" ht="15.75" x14ac:dyDescent="0.25">
      <c r="B136" s="77" t="s">
        <v>15</v>
      </c>
      <c r="C136" s="78"/>
      <c r="D136" s="78"/>
      <c r="E136" s="78"/>
      <c r="F136" s="79"/>
      <c r="G136" s="106">
        <v>96</v>
      </c>
    </row>
    <row r="137" spans="2:7" ht="15.75" x14ac:dyDescent="0.25">
      <c r="B137" s="77" t="s">
        <v>25</v>
      </c>
      <c r="C137" s="78"/>
      <c r="D137" s="78"/>
      <c r="E137" s="78"/>
      <c r="F137" s="79"/>
      <c r="G137" s="111">
        <v>89</v>
      </c>
    </row>
    <row r="138" spans="2:7" ht="15.75" x14ac:dyDescent="0.25">
      <c r="B138" s="77" t="s">
        <v>77</v>
      </c>
      <c r="C138" s="78"/>
      <c r="D138" s="78"/>
      <c r="E138" s="78"/>
      <c r="F138" s="79"/>
      <c r="G138" s="106">
        <v>82</v>
      </c>
    </row>
    <row r="139" spans="2:7" ht="15.75" x14ac:dyDescent="0.25">
      <c r="B139" s="77" t="s">
        <v>14</v>
      </c>
      <c r="C139" s="78"/>
      <c r="D139" s="78"/>
      <c r="E139" s="78"/>
      <c r="F139" s="79"/>
      <c r="G139" s="106">
        <v>64</v>
      </c>
    </row>
    <row r="140" spans="2:7" ht="15.75" x14ac:dyDescent="0.25">
      <c r="B140" s="77" t="s">
        <v>78</v>
      </c>
      <c r="C140" s="78"/>
      <c r="D140" s="78"/>
      <c r="E140" s="78"/>
      <c r="F140" s="79"/>
      <c r="G140" s="111">
        <v>59</v>
      </c>
    </row>
    <row r="141" spans="2:7" ht="15.75" x14ac:dyDescent="0.25">
      <c r="B141" s="77" t="s">
        <v>18</v>
      </c>
      <c r="C141" s="78"/>
      <c r="D141" s="78"/>
      <c r="E141" s="78"/>
      <c r="F141" s="79"/>
      <c r="G141" s="111">
        <v>58</v>
      </c>
    </row>
    <row r="142" spans="2:7" ht="15.75" x14ac:dyDescent="0.25">
      <c r="B142" s="77" t="s">
        <v>79</v>
      </c>
      <c r="C142" s="78"/>
      <c r="D142" s="78"/>
      <c r="E142" s="78"/>
      <c r="F142" s="79"/>
      <c r="G142" s="106">
        <v>41</v>
      </c>
    </row>
    <row r="143" spans="2:7" ht="15.75" x14ac:dyDescent="0.25">
      <c r="B143" s="77" t="s">
        <v>83</v>
      </c>
      <c r="C143" s="78"/>
      <c r="D143" s="78"/>
      <c r="E143" s="78"/>
      <c r="F143" s="79"/>
      <c r="G143" s="111">
        <v>34</v>
      </c>
    </row>
    <row r="144" spans="2:7" ht="15.75" x14ac:dyDescent="0.25">
      <c r="B144" s="77" t="s">
        <v>64</v>
      </c>
      <c r="C144" s="78"/>
      <c r="D144" s="78"/>
      <c r="E144" s="78"/>
      <c r="F144" s="79"/>
      <c r="G144" s="111">
        <v>30</v>
      </c>
    </row>
    <row r="145" spans="2:7" ht="15.75" x14ac:dyDescent="0.25">
      <c r="B145" s="77" t="s">
        <v>81</v>
      </c>
      <c r="C145" s="78"/>
      <c r="D145" s="78"/>
      <c r="E145" s="78"/>
      <c r="F145" s="79"/>
      <c r="G145" s="111">
        <v>30</v>
      </c>
    </row>
    <row r="146" spans="2:7" ht="15.75" x14ac:dyDescent="0.25">
      <c r="B146" s="77" t="s">
        <v>26</v>
      </c>
      <c r="C146" s="78"/>
      <c r="D146" s="78"/>
      <c r="E146" s="78"/>
      <c r="F146" s="79"/>
      <c r="G146" s="111">
        <v>26</v>
      </c>
    </row>
    <row r="147" spans="2:7" ht="15.75" x14ac:dyDescent="0.25">
      <c r="B147" s="77" t="s">
        <v>66</v>
      </c>
      <c r="C147" s="78"/>
      <c r="D147" s="78"/>
      <c r="E147" s="78"/>
      <c r="F147" s="79"/>
      <c r="G147" s="111">
        <v>25</v>
      </c>
    </row>
    <row r="148" spans="2:7" ht="15.75" x14ac:dyDescent="0.25">
      <c r="B148" s="77" t="s">
        <v>80</v>
      </c>
      <c r="C148" s="78"/>
      <c r="D148" s="78"/>
      <c r="E148" s="78"/>
      <c r="F148" s="79"/>
      <c r="G148" s="111">
        <v>15</v>
      </c>
    </row>
    <row r="149" spans="2:7" ht="15.75" x14ac:dyDescent="0.25">
      <c r="B149" s="77" t="s">
        <v>27</v>
      </c>
      <c r="C149" s="78"/>
      <c r="D149" s="78"/>
      <c r="E149" s="78"/>
      <c r="F149" s="79"/>
      <c r="G149" s="111">
        <v>13</v>
      </c>
    </row>
    <row r="150" spans="2:7" ht="15.75" x14ac:dyDescent="0.25">
      <c r="B150" s="77" t="s">
        <v>17</v>
      </c>
      <c r="C150" s="78"/>
      <c r="D150" s="78"/>
      <c r="E150" s="78"/>
      <c r="F150" s="79"/>
      <c r="G150" s="111">
        <v>11</v>
      </c>
    </row>
    <row r="151" spans="2:7" ht="15.75" x14ac:dyDescent="0.25">
      <c r="B151" s="77" t="s">
        <v>63</v>
      </c>
      <c r="C151" s="78"/>
      <c r="D151" s="78"/>
      <c r="E151" s="78"/>
      <c r="F151" s="79"/>
      <c r="G151" s="111">
        <v>10</v>
      </c>
    </row>
    <row r="152" spans="2:7" ht="15.75" x14ac:dyDescent="0.25">
      <c r="B152" s="77" t="s">
        <v>16</v>
      </c>
      <c r="C152" s="78"/>
      <c r="D152" s="78"/>
      <c r="E152" s="78"/>
      <c r="F152" s="79"/>
      <c r="G152" s="111">
        <v>5</v>
      </c>
    </row>
    <row r="153" spans="2:7" ht="15.75" x14ac:dyDescent="0.25">
      <c r="B153" s="77" t="s">
        <v>65</v>
      </c>
      <c r="C153" s="78"/>
      <c r="D153" s="78"/>
      <c r="E153" s="78"/>
      <c r="F153" s="79"/>
      <c r="G153" s="106">
        <v>5</v>
      </c>
    </row>
    <row r="154" spans="2:7" ht="15.75" x14ac:dyDescent="0.25">
      <c r="B154" s="77" t="s">
        <v>19</v>
      </c>
      <c r="C154" s="78"/>
      <c r="D154" s="78"/>
      <c r="E154" s="78"/>
      <c r="F154" s="79"/>
      <c r="G154" s="111">
        <v>1</v>
      </c>
    </row>
    <row r="155" spans="2:7" ht="15.75" x14ac:dyDescent="0.25">
      <c r="B155" s="77" t="s">
        <v>82</v>
      </c>
      <c r="C155" s="78"/>
      <c r="D155" s="78"/>
      <c r="E155" s="78"/>
      <c r="F155" s="79"/>
      <c r="G155" s="111">
        <v>0</v>
      </c>
    </row>
    <row r="156" spans="2:7" ht="15.75" x14ac:dyDescent="0.25">
      <c r="B156" s="81" t="s">
        <v>67</v>
      </c>
      <c r="C156" s="82"/>
      <c r="D156" s="82"/>
      <c r="E156" s="82"/>
      <c r="F156" s="83"/>
      <c r="G156" s="15">
        <f>SUM(G133:G155)</f>
        <v>1847</v>
      </c>
    </row>
    <row r="157" spans="2:7" ht="15.75" x14ac:dyDescent="0.25">
      <c r="B157" s="9" t="s">
        <v>10</v>
      </c>
      <c r="C157" s="10"/>
      <c r="D157" s="11"/>
    </row>
    <row r="158" spans="2:7" ht="15.75" x14ac:dyDescent="0.25">
      <c r="B158" s="9"/>
      <c r="C158" s="10"/>
    </row>
    <row r="159" spans="2:7" ht="15.75" x14ac:dyDescent="0.25">
      <c r="B159" s="9"/>
      <c r="C159" s="10"/>
      <c r="D159" s="11"/>
    </row>
    <row r="160" spans="2:7" ht="15.75" x14ac:dyDescent="0.25">
      <c r="B160" s="9"/>
      <c r="C160" s="10"/>
      <c r="D160" s="11"/>
    </row>
    <row r="161" spans="2:13" ht="15.75" x14ac:dyDescent="0.25">
      <c r="B161" s="9"/>
      <c r="C161" s="10"/>
      <c r="D161" s="11"/>
    </row>
    <row r="162" spans="2:13" ht="15.75" x14ac:dyDescent="0.25">
      <c r="B162" s="9"/>
      <c r="C162" s="10"/>
      <c r="D162" s="11"/>
    </row>
    <row r="163" spans="2:13" ht="15.75" x14ac:dyDescent="0.25">
      <c r="B163" s="9"/>
      <c r="C163" s="10"/>
      <c r="D163" s="11"/>
    </row>
    <row r="164" spans="2:13" ht="15.75" x14ac:dyDescent="0.25">
      <c r="B164" s="9"/>
      <c r="C164" s="10"/>
      <c r="D164" s="11"/>
    </row>
    <row r="165" spans="2:13" ht="15.75" x14ac:dyDescent="0.25">
      <c r="B165" s="9"/>
      <c r="C165" s="10"/>
      <c r="D165" s="11"/>
    </row>
    <row r="166" spans="2:13" ht="15.75" x14ac:dyDescent="0.25">
      <c r="B166" s="9"/>
      <c r="C166" s="10"/>
      <c r="D166" s="11"/>
    </row>
    <row r="167" spans="2:13" ht="15.75" x14ac:dyDescent="0.25">
      <c r="B167" s="9"/>
      <c r="C167" s="10"/>
      <c r="D167" s="11"/>
    </row>
    <row r="168" spans="2:13" ht="15.75" x14ac:dyDescent="0.25">
      <c r="B168" s="9"/>
      <c r="C168" s="10"/>
      <c r="D168" s="11"/>
    </row>
    <row r="169" spans="2:13" ht="15.75" x14ac:dyDescent="0.25">
      <c r="B169" s="9"/>
      <c r="C169" s="10"/>
      <c r="D169" s="11"/>
    </row>
    <row r="170" spans="2:13" ht="15.75" x14ac:dyDescent="0.25">
      <c r="B170" s="9"/>
      <c r="C170" s="10"/>
      <c r="D170" s="11"/>
    </row>
    <row r="171" spans="2:13" ht="15.75" x14ac:dyDescent="0.25">
      <c r="B171" s="9"/>
      <c r="C171" s="10"/>
      <c r="D171" s="11"/>
      <c r="M171" s="11">
        <v>2</v>
      </c>
    </row>
    <row r="172" spans="2:13" ht="15.75" x14ac:dyDescent="0.25">
      <c r="B172" s="9"/>
      <c r="C172" s="10"/>
      <c r="D172" s="11"/>
    </row>
    <row r="173" spans="2:13" ht="15.75" x14ac:dyDescent="0.25">
      <c r="B173" s="9"/>
      <c r="C173" s="10"/>
      <c r="D173" s="11"/>
    </row>
    <row r="174" spans="2:13" ht="15.75" x14ac:dyDescent="0.25">
      <c r="B174" s="9"/>
      <c r="C174" s="10"/>
      <c r="D174" s="11"/>
    </row>
    <row r="175" spans="2:13" ht="15.75" x14ac:dyDescent="0.25">
      <c r="B175" s="9"/>
      <c r="C175" s="10"/>
      <c r="D175" s="11"/>
    </row>
    <row r="176" spans="2:13" ht="15.75" x14ac:dyDescent="0.25">
      <c r="B176" s="9"/>
      <c r="C176" s="10"/>
      <c r="D176" s="11"/>
    </row>
    <row r="177" spans="2:8" ht="15.75" x14ac:dyDescent="0.25">
      <c r="B177" s="9"/>
      <c r="C177" s="10"/>
      <c r="D177" s="11"/>
    </row>
    <row r="178" spans="2:8" ht="15.75" x14ac:dyDescent="0.25">
      <c r="B178" s="9"/>
      <c r="C178" s="10"/>
      <c r="D178" s="11"/>
    </row>
    <row r="181" spans="2:8" ht="15.75" x14ac:dyDescent="0.25">
      <c r="B181" s="65" t="s">
        <v>38</v>
      </c>
      <c r="C181" s="65"/>
      <c r="D181" s="65"/>
      <c r="E181" s="65"/>
      <c r="F181" s="65"/>
      <c r="G181" s="65"/>
      <c r="H181" s="65"/>
    </row>
    <row r="182" spans="2:8" ht="15.75" x14ac:dyDescent="0.25">
      <c r="B182" s="74" t="s">
        <v>144</v>
      </c>
      <c r="C182" s="75"/>
      <c r="D182" s="75"/>
      <c r="E182" s="75"/>
      <c r="F182" s="75"/>
      <c r="G182" s="75"/>
      <c r="H182" s="76"/>
    </row>
    <row r="183" spans="2:8" ht="15.75" customHeight="1" x14ac:dyDescent="0.25">
      <c r="B183" s="81" t="s">
        <v>39</v>
      </c>
      <c r="C183" s="82"/>
      <c r="D183" s="82"/>
      <c r="E183" s="82"/>
      <c r="F183" s="82"/>
      <c r="G183" s="83"/>
      <c r="H183" s="21" t="s">
        <v>3</v>
      </c>
    </row>
    <row r="184" spans="2:8" ht="15.75" x14ac:dyDescent="0.25">
      <c r="B184" s="77" t="s">
        <v>40</v>
      </c>
      <c r="C184" s="78" t="s">
        <v>40</v>
      </c>
      <c r="D184" s="78" t="s">
        <v>40</v>
      </c>
      <c r="E184" s="78" t="s">
        <v>40</v>
      </c>
      <c r="F184" s="78" t="s">
        <v>40</v>
      </c>
      <c r="G184" s="79" t="s">
        <v>40</v>
      </c>
      <c r="H184" s="22">
        <v>353</v>
      </c>
    </row>
    <row r="185" spans="2:8" ht="15.75" x14ac:dyDescent="0.25">
      <c r="B185" s="77" t="s">
        <v>41</v>
      </c>
      <c r="C185" s="78"/>
      <c r="D185" s="78"/>
      <c r="E185" s="78"/>
      <c r="F185" s="78"/>
      <c r="G185" s="79"/>
      <c r="H185" s="22">
        <v>153</v>
      </c>
    </row>
    <row r="186" spans="2:8" ht="34.5" customHeight="1" x14ac:dyDescent="0.25">
      <c r="B186" s="87" t="s">
        <v>98</v>
      </c>
      <c r="C186" s="88"/>
      <c r="D186" s="88"/>
      <c r="E186" s="88"/>
      <c r="F186" s="88"/>
      <c r="G186" s="89"/>
      <c r="H186" s="22">
        <v>125</v>
      </c>
    </row>
    <row r="187" spans="2:8" ht="15.75" x14ac:dyDescent="0.25">
      <c r="B187" s="77" t="s">
        <v>43</v>
      </c>
      <c r="C187" s="78"/>
      <c r="D187" s="78"/>
      <c r="E187" s="78"/>
      <c r="F187" s="78"/>
      <c r="G187" s="79"/>
      <c r="H187" s="22">
        <v>75</v>
      </c>
    </row>
    <row r="188" spans="2:8" ht="15.75" x14ac:dyDescent="0.25">
      <c r="B188" s="77" t="s">
        <v>42</v>
      </c>
      <c r="C188" s="78"/>
      <c r="D188" s="78"/>
      <c r="E188" s="78"/>
      <c r="F188" s="78"/>
      <c r="G188" s="79"/>
      <c r="H188" s="22">
        <v>39</v>
      </c>
    </row>
    <row r="189" spans="2:8" ht="15.75" x14ac:dyDescent="0.25">
      <c r="B189" s="77" t="s">
        <v>68</v>
      </c>
      <c r="C189" s="78"/>
      <c r="D189" s="78"/>
      <c r="E189" s="78"/>
      <c r="F189" s="78"/>
      <c r="G189" s="79"/>
      <c r="H189" s="22">
        <v>30</v>
      </c>
    </row>
    <row r="190" spans="2:8" ht="15.75" x14ac:dyDescent="0.25">
      <c r="B190" s="40" t="s">
        <v>123</v>
      </c>
      <c r="C190" s="41"/>
      <c r="D190" s="41"/>
      <c r="E190" s="41"/>
      <c r="F190" s="41"/>
      <c r="G190" s="42"/>
      <c r="H190" s="22">
        <v>12</v>
      </c>
    </row>
    <row r="191" spans="2:8" ht="15.75" x14ac:dyDescent="0.25">
      <c r="B191" s="77" t="s">
        <v>44</v>
      </c>
      <c r="C191" s="78"/>
      <c r="D191" s="78"/>
      <c r="E191" s="78"/>
      <c r="F191" s="78"/>
      <c r="G191" s="79"/>
      <c r="H191" s="23">
        <v>37</v>
      </c>
    </row>
    <row r="192" spans="2:8" ht="15.75" x14ac:dyDescent="0.25">
      <c r="B192" s="81" t="s">
        <v>45</v>
      </c>
      <c r="C192" s="82"/>
      <c r="D192" s="82"/>
      <c r="E192" s="82"/>
      <c r="F192" s="82"/>
      <c r="G192" s="83"/>
      <c r="H192" s="24">
        <f>SUM(H184:H191)</f>
        <v>824</v>
      </c>
    </row>
    <row r="193" spans="2:8" x14ac:dyDescent="0.25">
      <c r="B193" s="81" t="s">
        <v>6</v>
      </c>
      <c r="C193" s="82"/>
      <c r="D193" s="82"/>
      <c r="E193" s="82"/>
      <c r="F193" s="82"/>
      <c r="G193" s="83"/>
      <c r="H193" s="25"/>
    </row>
    <row r="194" spans="2:8" ht="15.75" x14ac:dyDescent="0.25">
      <c r="B194" s="77" t="s">
        <v>46</v>
      </c>
      <c r="C194" s="78"/>
      <c r="D194" s="78"/>
      <c r="E194" s="78"/>
      <c r="F194" s="78"/>
      <c r="G194" s="79"/>
      <c r="H194" s="22">
        <v>87</v>
      </c>
    </row>
    <row r="195" spans="2:8" ht="15.75" x14ac:dyDescent="0.25">
      <c r="B195" s="77" t="s">
        <v>99</v>
      </c>
      <c r="C195" s="78"/>
      <c r="D195" s="78"/>
      <c r="E195" s="78"/>
      <c r="F195" s="78"/>
      <c r="G195" s="79"/>
      <c r="H195" s="22">
        <v>65</v>
      </c>
    </row>
    <row r="196" spans="2:8" ht="15.75" x14ac:dyDescent="0.25">
      <c r="B196" s="77" t="s">
        <v>100</v>
      </c>
      <c r="C196" s="78"/>
      <c r="D196" s="78"/>
      <c r="E196" s="78"/>
      <c r="F196" s="78"/>
      <c r="G196" s="79"/>
      <c r="H196" s="22">
        <v>65</v>
      </c>
    </row>
    <row r="197" spans="2:8" ht="15.75" x14ac:dyDescent="0.25">
      <c r="B197" s="77" t="s">
        <v>75</v>
      </c>
      <c r="C197" s="78"/>
      <c r="D197" s="78"/>
      <c r="E197" s="78"/>
      <c r="F197" s="78"/>
      <c r="G197" s="79"/>
      <c r="H197" s="22">
        <v>63</v>
      </c>
    </row>
    <row r="198" spans="2:8" ht="15.75" x14ac:dyDescent="0.25">
      <c r="B198" s="77" t="s">
        <v>71</v>
      </c>
      <c r="C198" s="78"/>
      <c r="D198" s="78"/>
      <c r="E198" s="78"/>
      <c r="F198" s="78"/>
      <c r="G198" s="79"/>
      <c r="H198" s="22">
        <v>58</v>
      </c>
    </row>
    <row r="199" spans="2:8" ht="15.75" x14ac:dyDescent="0.25">
      <c r="B199" s="77" t="s">
        <v>101</v>
      </c>
      <c r="C199" s="78"/>
      <c r="D199" s="78"/>
      <c r="E199" s="78"/>
      <c r="F199" s="78"/>
      <c r="G199" s="79"/>
      <c r="H199" s="22">
        <v>45</v>
      </c>
    </row>
    <row r="200" spans="2:8" ht="15.75" x14ac:dyDescent="0.25">
      <c r="B200" s="77" t="s">
        <v>102</v>
      </c>
      <c r="C200" s="78"/>
      <c r="D200" s="78"/>
      <c r="E200" s="78"/>
      <c r="F200" s="78"/>
      <c r="G200" s="79"/>
      <c r="H200" s="22">
        <v>39</v>
      </c>
    </row>
    <row r="201" spans="2:8" ht="15.75" x14ac:dyDescent="0.25">
      <c r="B201" s="77" t="s">
        <v>69</v>
      </c>
      <c r="C201" s="78"/>
      <c r="D201" s="78"/>
      <c r="E201" s="78"/>
      <c r="F201" s="78"/>
      <c r="G201" s="79"/>
      <c r="H201" s="22">
        <v>27</v>
      </c>
    </row>
    <row r="202" spans="2:8" ht="15.75" x14ac:dyDescent="0.25">
      <c r="B202" s="77" t="s">
        <v>72</v>
      </c>
      <c r="C202" s="78"/>
      <c r="D202" s="78"/>
      <c r="E202" s="78"/>
      <c r="F202" s="78"/>
      <c r="G202" s="79"/>
      <c r="H202" s="22">
        <v>25</v>
      </c>
    </row>
    <row r="203" spans="2:8" ht="15.75" x14ac:dyDescent="0.25">
      <c r="B203" s="77" t="s">
        <v>70</v>
      </c>
      <c r="C203" s="78"/>
      <c r="D203" s="78"/>
      <c r="E203" s="78"/>
      <c r="F203" s="78"/>
      <c r="G203" s="79"/>
      <c r="H203" s="22">
        <v>20</v>
      </c>
    </row>
    <row r="204" spans="2:8" ht="15.75" x14ac:dyDescent="0.25">
      <c r="B204" s="77" t="s">
        <v>103</v>
      </c>
      <c r="C204" s="78"/>
      <c r="D204" s="78"/>
      <c r="E204" s="78"/>
      <c r="F204" s="78"/>
      <c r="G204" s="79"/>
      <c r="H204" s="22">
        <v>20</v>
      </c>
    </row>
    <row r="205" spans="2:8" ht="15.75" x14ac:dyDescent="0.25">
      <c r="B205" s="77" t="s">
        <v>90</v>
      </c>
      <c r="C205" s="78"/>
      <c r="D205" s="78"/>
      <c r="E205" s="78"/>
      <c r="F205" s="78"/>
      <c r="G205" s="79"/>
      <c r="H205" s="22">
        <v>16</v>
      </c>
    </row>
    <row r="206" spans="2:8" ht="15.75" x14ac:dyDescent="0.25">
      <c r="B206" s="77" t="s">
        <v>104</v>
      </c>
      <c r="C206" s="78"/>
      <c r="D206" s="78"/>
      <c r="E206" s="78"/>
      <c r="F206" s="78"/>
      <c r="G206" s="79"/>
      <c r="H206" s="22">
        <v>16</v>
      </c>
    </row>
    <row r="207" spans="2:8" ht="15.75" x14ac:dyDescent="0.25">
      <c r="B207" s="77" t="s">
        <v>105</v>
      </c>
      <c r="C207" s="78"/>
      <c r="D207" s="78"/>
      <c r="E207" s="78"/>
      <c r="F207" s="78"/>
      <c r="G207" s="79"/>
      <c r="H207" s="22">
        <v>13</v>
      </c>
    </row>
    <row r="208" spans="2:8" ht="15.75" x14ac:dyDescent="0.25">
      <c r="B208" s="77" t="s">
        <v>44</v>
      </c>
      <c r="C208" s="78"/>
      <c r="D208" s="78"/>
      <c r="E208" s="78"/>
      <c r="F208" s="78"/>
      <c r="G208" s="79"/>
      <c r="H208" s="23">
        <v>169</v>
      </c>
    </row>
    <row r="209" spans="2:8" x14ac:dyDescent="0.25">
      <c r="B209" s="81" t="s">
        <v>45</v>
      </c>
      <c r="C209" s="82"/>
      <c r="D209" s="82"/>
      <c r="E209" s="82"/>
      <c r="F209" s="82"/>
      <c r="G209" s="83"/>
      <c r="H209" s="26">
        <f>SUM(H194:H208)</f>
        <v>728</v>
      </c>
    </row>
    <row r="210" spans="2:8" x14ac:dyDescent="0.25">
      <c r="B210" s="81" t="s">
        <v>7</v>
      </c>
      <c r="C210" s="82"/>
      <c r="D210" s="82"/>
      <c r="E210" s="82"/>
      <c r="F210" s="82"/>
      <c r="G210" s="83"/>
      <c r="H210" s="25"/>
    </row>
    <row r="211" spans="2:8" ht="15.75" x14ac:dyDescent="0.25">
      <c r="B211" s="77" t="s">
        <v>73</v>
      </c>
      <c r="C211" s="78" t="s">
        <v>73</v>
      </c>
      <c r="D211" s="78" t="s">
        <v>73</v>
      </c>
      <c r="E211" s="78" t="s">
        <v>73</v>
      </c>
      <c r="F211" s="78" t="s">
        <v>73</v>
      </c>
      <c r="G211" s="79" t="s">
        <v>73</v>
      </c>
      <c r="H211" s="23">
        <v>173</v>
      </c>
    </row>
    <row r="212" spans="2:8" ht="15.75" x14ac:dyDescent="0.25">
      <c r="B212" s="77" t="s">
        <v>76</v>
      </c>
      <c r="C212" s="78"/>
      <c r="D212" s="78"/>
      <c r="E212" s="78"/>
      <c r="F212" s="78"/>
      <c r="G212" s="79"/>
      <c r="H212" s="23">
        <v>36</v>
      </c>
    </row>
    <row r="213" spans="2:8" ht="15.75" x14ac:dyDescent="0.25">
      <c r="B213" s="77" t="s">
        <v>47</v>
      </c>
      <c r="C213" s="78"/>
      <c r="D213" s="78"/>
      <c r="E213" s="78"/>
      <c r="F213" s="78"/>
      <c r="G213" s="79"/>
      <c r="H213" s="23">
        <v>10</v>
      </c>
    </row>
    <row r="214" spans="2:8" ht="15.75" x14ac:dyDescent="0.25">
      <c r="B214" s="77" t="s">
        <v>106</v>
      </c>
      <c r="C214" s="78"/>
      <c r="D214" s="78"/>
      <c r="E214" s="78"/>
      <c r="F214" s="78"/>
      <c r="G214" s="79"/>
      <c r="H214" s="23">
        <v>8</v>
      </c>
    </row>
    <row r="215" spans="2:8" ht="15.75" x14ac:dyDescent="0.25">
      <c r="B215" s="77" t="s">
        <v>107</v>
      </c>
      <c r="C215" s="78"/>
      <c r="D215" s="78"/>
      <c r="E215" s="78"/>
      <c r="F215" s="78"/>
      <c r="G215" s="79"/>
      <c r="H215" s="23">
        <v>5</v>
      </c>
    </row>
    <row r="216" spans="2:8" ht="15.75" x14ac:dyDescent="0.25">
      <c r="B216" s="77" t="s">
        <v>108</v>
      </c>
      <c r="C216" s="78"/>
      <c r="D216" s="78"/>
      <c r="E216" s="78"/>
      <c r="F216" s="78"/>
      <c r="G216" s="79"/>
      <c r="H216" s="23">
        <v>5</v>
      </c>
    </row>
    <row r="217" spans="2:8" ht="18" customHeight="1" x14ac:dyDescent="0.25">
      <c r="B217" s="90" t="s">
        <v>109</v>
      </c>
      <c r="C217" s="91"/>
      <c r="D217" s="91"/>
      <c r="E217" s="91"/>
      <c r="F217" s="91"/>
      <c r="G217" s="92"/>
      <c r="H217" s="23">
        <v>5</v>
      </c>
    </row>
    <row r="218" spans="2:8" ht="15.75" customHeight="1" x14ac:dyDescent="0.25">
      <c r="B218" s="77" t="s">
        <v>44</v>
      </c>
      <c r="C218" s="78"/>
      <c r="D218" s="78"/>
      <c r="E218" s="78"/>
      <c r="F218" s="78"/>
      <c r="G218" s="79"/>
      <c r="H218" s="23">
        <v>39</v>
      </c>
    </row>
    <row r="219" spans="2:8" x14ac:dyDescent="0.25">
      <c r="B219" s="81" t="s">
        <v>45</v>
      </c>
      <c r="C219" s="82"/>
      <c r="D219" s="82"/>
      <c r="E219" s="82"/>
      <c r="F219" s="82"/>
      <c r="G219" s="83"/>
      <c r="H219" s="26">
        <f>SUM(H211:H218)</f>
        <v>281</v>
      </c>
    </row>
    <row r="220" spans="2:8" x14ac:dyDescent="0.25">
      <c r="B220" s="81" t="s">
        <v>48</v>
      </c>
      <c r="C220" s="82"/>
      <c r="D220" s="82"/>
      <c r="E220" s="82"/>
      <c r="F220" s="82"/>
      <c r="G220" s="83"/>
      <c r="H220" s="21"/>
    </row>
    <row r="221" spans="2:8" ht="21.75" customHeight="1" x14ac:dyDescent="0.25">
      <c r="B221" s="84" t="s">
        <v>74</v>
      </c>
      <c r="C221" s="85"/>
      <c r="D221" s="85"/>
      <c r="E221" s="85"/>
      <c r="F221" s="85"/>
      <c r="G221" s="86"/>
      <c r="H221" s="23">
        <v>12</v>
      </c>
    </row>
    <row r="222" spans="2:8" ht="21.75" customHeight="1" x14ac:dyDescent="0.25">
      <c r="B222" s="84" t="s">
        <v>49</v>
      </c>
      <c r="C222" s="85"/>
      <c r="D222" s="85"/>
      <c r="E222" s="85"/>
      <c r="F222" s="85"/>
      <c r="G222" s="86"/>
      <c r="H222" s="23">
        <v>2</v>
      </c>
    </row>
    <row r="223" spans="2:8" x14ac:dyDescent="0.25">
      <c r="B223" s="81" t="s">
        <v>45</v>
      </c>
      <c r="C223" s="82"/>
      <c r="D223" s="82"/>
      <c r="E223" s="82"/>
      <c r="F223" s="82"/>
      <c r="G223" s="83"/>
      <c r="H223" s="26">
        <f>SUM(H221:H222)</f>
        <v>14</v>
      </c>
    </row>
    <row r="224" spans="2:8" ht="15.75" x14ac:dyDescent="0.25">
      <c r="B224" s="81" t="s">
        <v>9</v>
      </c>
      <c r="C224" s="82"/>
      <c r="D224" s="82"/>
      <c r="E224" s="82"/>
      <c r="F224" s="82"/>
      <c r="G224" s="83"/>
      <c r="H224" s="27">
        <f>+H192+H209+H219+H223</f>
        <v>1847</v>
      </c>
    </row>
    <row r="225" spans="2:7" x14ac:dyDescent="0.25">
      <c r="B225" s="28" t="s">
        <v>10</v>
      </c>
      <c r="C225" s="29"/>
    </row>
    <row r="226" spans="2:7" x14ac:dyDescent="0.25">
      <c r="B226" s="28"/>
      <c r="C226" s="29"/>
    </row>
    <row r="227" spans="2:7" x14ac:dyDescent="0.25">
      <c r="B227" s="28"/>
      <c r="C227" s="29"/>
    </row>
    <row r="228" spans="2:7" ht="18.75" x14ac:dyDescent="0.25">
      <c r="B228" s="43" t="s">
        <v>113</v>
      </c>
      <c r="C228" s="43"/>
      <c r="D228" s="43"/>
      <c r="E228" s="43"/>
      <c r="F228" s="43"/>
      <c r="G228" s="43"/>
    </row>
    <row r="229" spans="2:7" x14ac:dyDescent="0.25">
      <c r="B229" s="28"/>
      <c r="C229" s="29"/>
    </row>
    <row r="230" spans="2:7" ht="18.75" customHeight="1" x14ac:dyDescent="0.25">
      <c r="B230" s="93" t="s">
        <v>114</v>
      </c>
      <c r="C230" s="94"/>
      <c r="D230" s="94"/>
      <c r="E230" s="94"/>
      <c r="F230" s="94"/>
      <c r="G230" s="94"/>
    </row>
    <row r="231" spans="2:7" ht="18.75" customHeight="1" x14ac:dyDescent="0.25">
      <c r="B231" s="95" t="s">
        <v>115</v>
      </c>
      <c r="C231" s="96"/>
      <c r="D231" s="96"/>
      <c r="E231" s="96"/>
      <c r="F231" s="96"/>
      <c r="G231" s="96"/>
    </row>
    <row r="232" spans="2:7" ht="75" customHeight="1" x14ac:dyDescent="0.25">
      <c r="B232" s="103" t="s">
        <v>116</v>
      </c>
      <c r="C232" s="104"/>
      <c r="D232" s="104"/>
      <c r="E232" s="105"/>
      <c r="F232" s="36" t="s">
        <v>117</v>
      </c>
      <c r="G232" s="36" t="s">
        <v>118</v>
      </c>
    </row>
    <row r="233" spans="2:7" ht="18.75" x14ac:dyDescent="0.25">
      <c r="B233" s="97" t="s">
        <v>119</v>
      </c>
      <c r="C233" s="98"/>
      <c r="D233" s="98"/>
      <c r="E233" s="99"/>
      <c r="F233" s="37">
        <v>25</v>
      </c>
      <c r="G233" s="39">
        <v>246</v>
      </c>
    </row>
    <row r="234" spans="2:7" ht="18.75" x14ac:dyDescent="0.25">
      <c r="B234" s="97" t="s">
        <v>120</v>
      </c>
      <c r="C234" s="98"/>
      <c r="D234" s="98"/>
      <c r="E234" s="99"/>
      <c r="F234" s="37">
        <v>15</v>
      </c>
      <c r="G234" s="39">
        <v>135</v>
      </c>
    </row>
    <row r="235" spans="2:7" ht="18.75" x14ac:dyDescent="0.25">
      <c r="B235" s="97" t="s">
        <v>121</v>
      </c>
      <c r="C235" s="98"/>
      <c r="D235" s="98"/>
      <c r="E235" s="99"/>
      <c r="F235" s="37">
        <v>14</v>
      </c>
      <c r="G235" s="39">
        <v>133</v>
      </c>
    </row>
    <row r="236" spans="2:7" ht="18.75" x14ac:dyDescent="0.25">
      <c r="B236" s="97" t="s">
        <v>122</v>
      </c>
      <c r="C236" s="98"/>
      <c r="D236" s="98"/>
      <c r="E236" s="99"/>
      <c r="F236" s="37">
        <v>7</v>
      </c>
      <c r="G236" s="39">
        <v>68</v>
      </c>
    </row>
    <row r="237" spans="2:7" ht="18.75" x14ac:dyDescent="0.25">
      <c r="B237" s="100" t="s">
        <v>55</v>
      </c>
      <c r="C237" s="101"/>
      <c r="D237" s="101"/>
      <c r="E237" s="102"/>
      <c r="F237" s="38">
        <f>SUM(F233:F236)</f>
        <v>61</v>
      </c>
      <c r="G237" s="38">
        <f>SUM(G233:G236)</f>
        <v>582</v>
      </c>
    </row>
    <row r="238" spans="2:7" x14ac:dyDescent="0.25">
      <c r="B238" s="28"/>
      <c r="C238" s="29"/>
    </row>
    <row r="239" spans="2:7" x14ac:dyDescent="0.25">
      <c r="B239" s="28"/>
      <c r="C239" s="29"/>
    </row>
    <row r="240" spans="2:7" x14ac:dyDescent="0.25">
      <c r="B240" s="28"/>
      <c r="C240" s="29"/>
    </row>
    <row r="241" spans="2:8" x14ac:dyDescent="0.25">
      <c r="B241" s="28"/>
      <c r="C241" s="29"/>
    </row>
    <row r="242" spans="2:8" x14ac:dyDescent="0.25">
      <c r="B242" s="28"/>
      <c r="C242" s="29"/>
    </row>
    <row r="243" spans="2:8" ht="18.75" x14ac:dyDescent="0.25">
      <c r="B243" s="43" t="s">
        <v>111</v>
      </c>
      <c r="C243" s="43"/>
      <c r="D243" s="43"/>
      <c r="E243" s="43"/>
      <c r="F243" s="43"/>
      <c r="G243" s="43"/>
      <c r="H243" s="13"/>
    </row>
    <row r="244" spans="2:8" x14ac:dyDescent="0.25">
      <c r="B244" s="28"/>
      <c r="C244" s="29"/>
    </row>
    <row r="245" spans="2:8" ht="15.75" x14ac:dyDescent="0.25">
      <c r="B245" s="65" t="s">
        <v>112</v>
      </c>
      <c r="C245" s="65"/>
      <c r="D245" s="65"/>
      <c r="E245" s="65"/>
      <c r="F245" s="65"/>
      <c r="G245" s="65"/>
    </row>
    <row r="246" spans="2:8" ht="15.75" x14ac:dyDescent="0.25">
      <c r="B246" s="52" t="s">
        <v>142</v>
      </c>
      <c r="C246" s="52"/>
      <c r="D246" s="52"/>
      <c r="E246" s="52"/>
      <c r="F246" s="52"/>
      <c r="G246" s="52"/>
    </row>
    <row r="247" spans="2:8" ht="15.75" x14ac:dyDescent="0.25">
      <c r="B247" s="48" t="s">
        <v>13</v>
      </c>
      <c r="C247" s="48"/>
      <c r="D247" s="48"/>
      <c r="E247" s="48"/>
      <c r="F247" s="48"/>
      <c r="G247" s="5" t="s">
        <v>3</v>
      </c>
    </row>
    <row r="248" spans="2:8" ht="18.75" x14ac:dyDescent="0.25">
      <c r="B248" s="66" t="s">
        <v>89</v>
      </c>
      <c r="C248" s="67"/>
      <c r="D248" s="67"/>
      <c r="E248" s="67"/>
      <c r="F248" s="68"/>
      <c r="G248" s="39">
        <v>15</v>
      </c>
    </row>
    <row r="249" spans="2:8" ht="18.75" x14ac:dyDescent="0.25">
      <c r="B249" s="66" t="s">
        <v>124</v>
      </c>
      <c r="C249" s="67"/>
      <c r="D249" s="67"/>
      <c r="E249" s="67"/>
      <c r="F249" s="68"/>
      <c r="G249" s="39">
        <v>8</v>
      </c>
    </row>
    <row r="250" spans="2:8" ht="18.75" x14ac:dyDescent="0.25">
      <c r="B250" s="66" t="s">
        <v>125</v>
      </c>
      <c r="C250" s="67"/>
      <c r="D250" s="67"/>
      <c r="E250" s="67"/>
      <c r="F250" s="68"/>
      <c r="G250" s="39">
        <v>7</v>
      </c>
    </row>
    <row r="251" spans="2:8" ht="18.75" x14ac:dyDescent="0.25">
      <c r="B251" s="66" t="s">
        <v>126</v>
      </c>
      <c r="C251" s="67"/>
      <c r="D251" s="67"/>
      <c r="E251" s="67"/>
      <c r="F251" s="68"/>
      <c r="G251" s="39">
        <v>4</v>
      </c>
    </row>
    <row r="252" spans="2:8" ht="18.75" x14ac:dyDescent="0.25">
      <c r="B252" s="66" t="s">
        <v>127</v>
      </c>
      <c r="C252" s="67"/>
      <c r="D252" s="67"/>
      <c r="E252" s="67"/>
      <c r="F252" s="68"/>
      <c r="G252" s="39">
        <v>4</v>
      </c>
    </row>
    <row r="253" spans="2:8" ht="18.75" x14ac:dyDescent="0.25">
      <c r="B253" s="66" t="s">
        <v>128</v>
      </c>
      <c r="C253" s="67"/>
      <c r="D253" s="67"/>
      <c r="E253" s="67"/>
      <c r="F253" s="68"/>
      <c r="G253" s="39">
        <v>4</v>
      </c>
    </row>
    <row r="254" spans="2:8" ht="18.75" x14ac:dyDescent="0.25">
      <c r="B254" s="66" t="s">
        <v>129</v>
      </c>
      <c r="C254" s="67"/>
      <c r="D254" s="67"/>
      <c r="E254" s="67"/>
      <c r="F254" s="68"/>
      <c r="G254" s="39">
        <v>4</v>
      </c>
    </row>
    <row r="255" spans="2:8" ht="18.75" x14ac:dyDescent="0.25">
      <c r="B255" s="66" t="s">
        <v>130</v>
      </c>
      <c r="C255" s="67"/>
      <c r="D255" s="67"/>
      <c r="E255" s="67"/>
      <c r="F255" s="68"/>
      <c r="G255" s="39">
        <v>3</v>
      </c>
    </row>
    <row r="256" spans="2:8" ht="18.75" x14ac:dyDescent="0.25">
      <c r="B256" s="66" t="s">
        <v>131</v>
      </c>
      <c r="C256" s="67"/>
      <c r="D256" s="67"/>
      <c r="E256" s="67"/>
      <c r="F256" s="68"/>
      <c r="G256" s="39">
        <v>3</v>
      </c>
    </row>
    <row r="257" spans="2:13" ht="18.75" x14ac:dyDescent="0.25">
      <c r="B257" s="66" t="s">
        <v>132</v>
      </c>
      <c r="C257" s="67"/>
      <c r="D257" s="67"/>
      <c r="E257" s="67"/>
      <c r="F257" s="68"/>
      <c r="G257" s="39">
        <v>2</v>
      </c>
    </row>
    <row r="258" spans="2:13" ht="18.75" x14ac:dyDescent="0.25">
      <c r="B258" s="66" t="s">
        <v>133</v>
      </c>
      <c r="C258" s="67"/>
      <c r="D258" s="67"/>
      <c r="E258" s="67"/>
      <c r="F258" s="68"/>
      <c r="G258" s="39">
        <v>2</v>
      </c>
    </row>
    <row r="259" spans="2:13" ht="18.75" x14ac:dyDescent="0.25">
      <c r="B259" s="66" t="s">
        <v>134</v>
      </c>
      <c r="C259" s="67"/>
      <c r="D259" s="67"/>
      <c r="E259" s="67"/>
      <c r="F259" s="68"/>
      <c r="G259" s="39">
        <v>2</v>
      </c>
    </row>
    <row r="260" spans="2:13" ht="18.75" x14ac:dyDescent="0.25">
      <c r="B260" s="66" t="s">
        <v>135</v>
      </c>
      <c r="C260" s="67"/>
      <c r="D260" s="67"/>
      <c r="E260" s="67"/>
      <c r="F260" s="68"/>
      <c r="G260" s="39">
        <v>2</v>
      </c>
    </row>
    <row r="261" spans="2:13" ht="18.75" x14ac:dyDescent="0.25">
      <c r="B261" s="66" t="s">
        <v>136</v>
      </c>
      <c r="C261" s="67"/>
      <c r="D261" s="67"/>
      <c r="E261" s="67"/>
      <c r="F261" s="68"/>
      <c r="G261" s="39">
        <v>1</v>
      </c>
    </row>
    <row r="262" spans="2:13" ht="18.75" x14ac:dyDescent="0.25">
      <c r="B262" s="66" t="s">
        <v>17</v>
      </c>
      <c r="C262" s="67"/>
      <c r="D262" s="67"/>
      <c r="E262" s="67"/>
      <c r="F262" s="68"/>
      <c r="G262" s="39">
        <v>0</v>
      </c>
    </row>
    <row r="263" spans="2:13" ht="18.75" x14ac:dyDescent="0.25">
      <c r="B263" s="66" t="s">
        <v>137</v>
      </c>
      <c r="C263" s="67"/>
      <c r="D263" s="67"/>
      <c r="E263" s="67"/>
      <c r="F263" s="68"/>
      <c r="G263" s="39">
        <v>0</v>
      </c>
    </row>
    <row r="264" spans="2:13" ht="15.75" x14ac:dyDescent="0.25">
      <c r="B264" s="80" t="s">
        <v>9</v>
      </c>
      <c r="C264" s="80"/>
      <c r="D264" s="80"/>
      <c r="E264" s="80"/>
      <c r="F264" s="80"/>
      <c r="G264" s="12">
        <f>SUM(G248:G263)</f>
        <v>61</v>
      </c>
      <c r="I264" s="11"/>
    </row>
    <row r="265" spans="2:13" ht="15.75" x14ac:dyDescent="0.25">
      <c r="I265" s="11"/>
    </row>
    <row r="267" spans="2:13" ht="15.75" x14ac:dyDescent="0.25">
      <c r="M267" s="11">
        <v>3</v>
      </c>
    </row>
    <row r="277" spans="2:13" ht="15.75" x14ac:dyDescent="0.25">
      <c r="B277" s="53" t="s">
        <v>145</v>
      </c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54"/>
    </row>
    <row r="278" spans="2:13" ht="15.75" x14ac:dyDescent="0.25">
      <c r="B278" s="63" t="s">
        <v>50</v>
      </c>
      <c r="C278" s="53" t="s">
        <v>51</v>
      </c>
      <c r="D278" s="54"/>
      <c r="E278" s="55" t="s">
        <v>52</v>
      </c>
      <c r="F278" s="56"/>
      <c r="G278" s="53" t="s">
        <v>53</v>
      </c>
      <c r="H278" s="54"/>
      <c r="I278" s="53" t="s">
        <v>54</v>
      </c>
      <c r="J278" s="54"/>
      <c r="K278" s="53" t="s">
        <v>55</v>
      </c>
      <c r="L278" s="54"/>
      <c r="M278" s="72" t="s">
        <v>9</v>
      </c>
    </row>
    <row r="279" spans="2:13" ht="15.75" x14ac:dyDescent="0.25">
      <c r="B279" s="64"/>
      <c r="C279" s="5" t="s">
        <v>56</v>
      </c>
      <c r="D279" s="5" t="s">
        <v>57</v>
      </c>
      <c r="E279" s="5" t="s">
        <v>58</v>
      </c>
      <c r="F279" s="5" t="s">
        <v>57</v>
      </c>
      <c r="G279" s="5" t="s">
        <v>58</v>
      </c>
      <c r="H279" s="5" t="s">
        <v>59</v>
      </c>
      <c r="I279" s="5" t="s">
        <v>58</v>
      </c>
      <c r="J279" s="5" t="s">
        <v>59</v>
      </c>
      <c r="K279" s="5" t="s">
        <v>58</v>
      </c>
      <c r="L279" s="5" t="s">
        <v>59</v>
      </c>
      <c r="M279" s="73"/>
    </row>
    <row r="280" spans="2:13" ht="15.75" x14ac:dyDescent="0.25">
      <c r="B280" s="30" t="s">
        <v>60</v>
      </c>
      <c r="C280" s="33">
        <v>311</v>
      </c>
      <c r="D280" s="33">
        <v>164</v>
      </c>
      <c r="E280" s="33">
        <v>56</v>
      </c>
      <c r="F280" s="33">
        <v>50</v>
      </c>
      <c r="G280" s="33">
        <v>70</v>
      </c>
      <c r="H280" s="33">
        <v>105</v>
      </c>
      <c r="I280" s="33">
        <v>60</v>
      </c>
      <c r="J280" s="33">
        <v>94</v>
      </c>
      <c r="K280" s="33">
        <f>+C280+E280+G280+I280</f>
        <v>497</v>
      </c>
      <c r="L280" s="33">
        <f>+D280+F280+H280+J280</f>
        <v>413</v>
      </c>
      <c r="M280" s="31">
        <v>910</v>
      </c>
    </row>
    <row r="281" spans="2:13" ht="15.75" x14ac:dyDescent="0.25">
      <c r="B281" s="32" t="s">
        <v>61</v>
      </c>
      <c r="C281" s="33">
        <v>37</v>
      </c>
      <c r="D281" s="33">
        <v>23</v>
      </c>
      <c r="E281" s="33">
        <v>9</v>
      </c>
      <c r="F281" s="33">
        <v>15</v>
      </c>
      <c r="G281" s="33">
        <v>19</v>
      </c>
      <c r="H281" s="33">
        <v>50</v>
      </c>
      <c r="I281" s="33">
        <v>13</v>
      </c>
      <c r="J281" s="33">
        <v>20</v>
      </c>
      <c r="K281" s="33">
        <f>+C281+E281+G281+I281</f>
        <v>78</v>
      </c>
      <c r="L281" s="33">
        <f>+D281+F281+H281+J281</f>
        <v>108</v>
      </c>
      <c r="M281" s="33">
        <f>+K281+L281</f>
        <v>186</v>
      </c>
    </row>
    <row r="282" spans="2:13" ht="15.75" x14ac:dyDescent="0.25">
      <c r="B282" s="5" t="s">
        <v>9</v>
      </c>
      <c r="C282" s="5">
        <v>187</v>
      </c>
      <c r="D282" s="5">
        <f t="shared" ref="D282:L282" si="0">SUM(D280:D281)</f>
        <v>187</v>
      </c>
      <c r="E282" s="5">
        <f t="shared" si="0"/>
        <v>65</v>
      </c>
      <c r="F282" s="5">
        <f t="shared" si="0"/>
        <v>65</v>
      </c>
      <c r="G282" s="5">
        <f t="shared" si="0"/>
        <v>89</v>
      </c>
      <c r="H282" s="5">
        <f t="shared" si="0"/>
        <v>155</v>
      </c>
      <c r="I282" s="5">
        <f t="shared" si="0"/>
        <v>73</v>
      </c>
      <c r="J282" s="5">
        <f t="shared" si="0"/>
        <v>114</v>
      </c>
      <c r="K282" s="5">
        <f t="shared" si="0"/>
        <v>575</v>
      </c>
      <c r="L282" s="5">
        <f t="shared" si="0"/>
        <v>521</v>
      </c>
      <c r="M282" s="34">
        <f>+M280+M281</f>
        <v>1096</v>
      </c>
    </row>
    <row r="284" spans="2:13" ht="15.75" x14ac:dyDescent="0.25">
      <c r="D284" s="11"/>
    </row>
    <row r="285" spans="2:13" ht="54.75" customHeight="1" x14ac:dyDescent="0.25">
      <c r="B285" s="43" t="s">
        <v>28</v>
      </c>
      <c r="C285" s="43"/>
      <c r="D285" s="43"/>
      <c r="E285" s="43"/>
      <c r="F285" s="43"/>
      <c r="G285" s="43"/>
      <c r="H285" s="43"/>
    </row>
    <row r="286" spans="2:13" ht="0.75" hidden="1" customHeight="1" x14ac:dyDescent="0.25"/>
    <row r="287" spans="2:13" ht="15.75" x14ac:dyDescent="0.25">
      <c r="B287" s="57" t="s">
        <v>29</v>
      </c>
      <c r="C287" s="58"/>
      <c r="D287" s="58"/>
      <c r="E287" s="58"/>
      <c r="F287" s="58"/>
      <c r="G287" s="58"/>
      <c r="H287" s="58"/>
    </row>
    <row r="288" spans="2:13" ht="15.75" x14ac:dyDescent="0.25">
      <c r="B288" s="74" t="s">
        <v>144</v>
      </c>
      <c r="C288" s="75"/>
      <c r="D288" s="75"/>
      <c r="E288" s="75"/>
      <c r="F288" s="75"/>
      <c r="G288" s="75"/>
      <c r="H288" s="76"/>
    </row>
    <row r="289" spans="2:8" ht="15" customHeight="1" x14ac:dyDescent="0.25">
      <c r="B289" s="44" t="s">
        <v>30</v>
      </c>
      <c r="C289" s="45"/>
      <c r="D289" s="45"/>
      <c r="E289" s="45"/>
      <c r="F289" s="45"/>
      <c r="G289" s="46"/>
      <c r="H289" s="35" t="s">
        <v>3</v>
      </c>
    </row>
    <row r="290" spans="2:8" ht="46.5" customHeight="1" x14ac:dyDescent="0.25">
      <c r="B290" s="47" t="s">
        <v>93</v>
      </c>
      <c r="C290" s="47"/>
      <c r="D290" s="47"/>
      <c r="E290" s="47"/>
      <c r="F290" s="47"/>
      <c r="G290" s="47"/>
      <c r="H290" s="112">
        <v>18</v>
      </c>
    </row>
    <row r="291" spans="2:8" ht="51" customHeight="1" x14ac:dyDescent="0.25">
      <c r="B291" s="47" t="s">
        <v>96</v>
      </c>
      <c r="C291" s="47"/>
      <c r="D291" s="47"/>
      <c r="E291" s="47"/>
      <c r="F291" s="47"/>
      <c r="G291" s="47"/>
      <c r="H291" s="112">
        <v>8</v>
      </c>
    </row>
    <row r="292" spans="2:8" ht="36" customHeight="1" x14ac:dyDescent="0.25">
      <c r="B292" s="47" t="s">
        <v>94</v>
      </c>
      <c r="C292" s="47"/>
      <c r="D292" s="47"/>
      <c r="E292" s="47"/>
      <c r="F292" s="47"/>
      <c r="G292" s="47"/>
      <c r="H292" s="112">
        <v>31</v>
      </c>
    </row>
    <row r="293" spans="2:8" ht="35.25" customHeight="1" x14ac:dyDescent="0.25">
      <c r="B293" s="47" t="s">
        <v>95</v>
      </c>
      <c r="C293" s="47"/>
      <c r="D293" s="47"/>
      <c r="E293" s="47"/>
      <c r="F293" s="47"/>
      <c r="G293" s="47"/>
      <c r="H293" s="112">
        <v>40</v>
      </c>
    </row>
    <row r="294" spans="2:8" ht="35.25" customHeight="1" x14ac:dyDescent="0.25">
      <c r="B294" s="49" t="s">
        <v>97</v>
      </c>
      <c r="C294" s="50"/>
      <c r="D294" s="50"/>
      <c r="E294" s="50"/>
      <c r="F294" s="50"/>
      <c r="G294" s="51"/>
      <c r="H294" s="112">
        <v>3</v>
      </c>
    </row>
    <row r="295" spans="2:8" ht="35.25" customHeight="1" x14ac:dyDescent="0.25">
      <c r="B295" s="49" t="s">
        <v>138</v>
      </c>
      <c r="C295" s="50"/>
      <c r="D295" s="50"/>
      <c r="E295" s="50"/>
      <c r="F295" s="50"/>
      <c r="G295" s="51"/>
      <c r="H295" s="112">
        <v>1</v>
      </c>
    </row>
    <row r="296" spans="2:8" ht="39.75" customHeight="1" x14ac:dyDescent="0.25">
      <c r="B296" s="49" t="s">
        <v>139</v>
      </c>
      <c r="C296" s="50"/>
      <c r="D296" s="50"/>
      <c r="E296" s="50"/>
      <c r="F296" s="50"/>
      <c r="G296" s="51"/>
      <c r="H296" s="112">
        <v>1</v>
      </c>
    </row>
    <row r="297" spans="2:8" ht="65.25" customHeight="1" x14ac:dyDescent="0.25">
      <c r="B297" s="49" t="s">
        <v>140</v>
      </c>
      <c r="C297" s="50"/>
      <c r="D297" s="50"/>
      <c r="E297" s="50"/>
      <c r="F297" s="50"/>
      <c r="G297" s="51"/>
      <c r="H297" s="112">
        <v>1</v>
      </c>
    </row>
    <row r="298" spans="2:8" ht="35.25" customHeight="1" x14ac:dyDescent="0.25">
      <c r="B298" s="49" t="s">
        <v>110</v>
      </c>
      <c r="C298" s="50"/>
      <c r="D298" s="50"/>
      <c r="E298" s="50"/>
      <c r="F298" s="50"/>
      <c r="G298" s="51"/>
      <c r="H298" s="113">
        <v>12</v>
      </c>
    </row>
    <row r="299" spans="2:8" ht="15.75" x14ac:dyDescent="0.25">
      <c r="B299" s="48" t="s">
        <v>9</v>
      </c>
      <c r="C299" s="48"/>
      <c r="D299" s="48"/>
      <c r="E299" s="48"/>
      <c r="F299" s="48"/>
      <c r="G299" s="48"/>
      <c r="H299" s="5">
        <f>SUM(H290:H298)</f>
        <v>115</v>
      </c>
    </row>
    <row r="300" spans="2:8" ht="15.75" x14ac:dyDescent="0.25">
      <c r="B300" s="9" t="s">
        <v>10</v>
      </c>
      <c r="C300" s="10"/>
    </row>
    <row r="301" spans="2:8" ht="15.75" x14ac:dyDescent="0.25">
      <c r="B301" s="9"/>
      <c r="C301" s="10"/>
    </row>
    <row r="302" spans="2:8" ht="18.75" x14ac:dyDescent="0.25">
      <c r="B302" s="43" t="s">
        <v>31</v>
      </c>
      <c r="C302" s="43"/>
      <c r="D302" s="43"/>
      <c r="E302" s="43"/>
      <c r="F302" s="43"/>
      <c r="G302" s="43"/>
      <c r="H302" s="43"/>
    </row>
    <row r="304" spans="2:8" ht="15.75" x14ac:dyDescent="0.25">
      <c r="B304" s="44" t="s">
        <v>32</v>
      </c>
      <c r="C304" s="45"/>
      <c r="D304" s="45"/>
      <c r="E304" s="45"/>
      <c r="F304" s="45"/>
      <c r="G304" s="46"/>
      <c r="H304" s="5" t="s">
        <v>33</v>
      </c>
    </row>
    <row r="305" spans="2:10" ht="15.75" x14ac:dyDescent="0.25">
      <c r="B305" s="47" t="s">
        <v>91</v>
      </c>
      <c r="C305" s="47"/>
      <c r="D305" s="47"/>
      <c r="E305" s="47"/>
      <c r="F305" s="47"/>
      <c r="G305" s="47"/>
      <c r="H305" s="114">
        <v>5477</v>
      </c>
    </row>
    <row r="306" spans="2:10" ht="15.75" x14ac:dyDescent="0.25">
      <c r="B306" s="47" t="s">
        <v>92</v>
      </c>
      <c r="C306" s="47"/>
      <c r="D306" s="47"/>
      <c r="E306" s="47"/>
      <c r="F306" s="47"/>
      <c r="G306" s="47"/>
      <c r="H306" s="114">
        <v>1004</v>
      </c>
    </row>
    <row r="307" spans="2:10" x14ac:dyDescent="0.25">
      <c r="B307" s="47" t="s">
        <v>34</v>
      </c>
      <c r="C307" s="47"/>
      <c r="D307" s="47"/>
      <c r="E307" s="47"/>
      <c r="F307" s="47"/>
      <c r="G307" s="47"/>
      <c r="H307" s="20">
        <v>149</v>
      </c>
    </row>
    <row r="308" spans="2:10" ht="15.75" x14ac:dyDescent="0.25">
      <c r="B308" s="9" t="s">
        <v>10</v>
      </c>
      <c r="C308" s="18"/>
      <c r="D308" s="11"/>
    </row>
    <row r="311" spans="2:10" ht="15.75" x14ac:dyDescent="0.25">
      <c r="D311" s="17"/>
      <c r="J311" s="19" t="s">
        <v>35</v>
      </c>
    </row>
    <row r="312" spans="2:10" ht="15.75" x14ac:dyDescent="0.25">
      <c r="D312" s="16"/>
      <c r="J312" s="16" t="s">
        <v>36</v>
      </c>
    </row>
    <row r="322" spans="13:13" ht="15.75" x14ac:dyDescent="0.25">
      <c r="M322" s="11">
        <v>4</v>
      </c>
    </row>
  </sheetData>
  <mergeCells count="170">
    <mergeCell ref="B234:E234"/>
    <mergeCell ref="B235:E235"/>
    <mergeCell ref="B236:E236"/>
    <mergeCell ref="B237:E237"/>
    <mergeCell ref="B232:E232"/>
    <mergeCell ref="B243:G243"/>
    <mergeCell ref="B228:G228"/>
    <mergeCell ref="B261:F261"/>
    <mergeCell ref="B262:F262"/>
    <mergeCell ref="B263:F263"/>
    <mergeCell ref="B264:F264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45:G245"/>
    <mergeCell ref="B246:G246"/>
    <mergeCell ref="B247:F247"/>
    <mergeCell ref="B248:F248"/>
    <mergeCell ref="B249:F249"/>
    <mergeCell ref="B250:F250"/>
    <mergeCell ref="B251:F251"/>
    <mergeCell ref="B252:F252"/>
    <mergeCell ref="B230:G230"/>
    <mergeCell ref="B231:G231"/>
    <mergeCell ref="B233:E233"/>
    <mergeCell ref="B203:G203"/>
    <mergeCell ref="B204:G204"/>
    <mergeCell ref="B216:G216"/>
    <mergeCell ref="B214:G214"/>
    <mergeCell ref="B215:G215"/>
    <mergeCell ref="B218:G218"/>
    <mergeCell ref="B221:G221"/>
    <mergeCell ref="B205:G205"/>
    <mergeCell ref="B206:G206"/>
    <mergeCell ref="B207:G207"/>
    <mergeCell ref="B223:G223"/>
    <mergeCell ref="B224:G224"/>
    <mergeCell ref="B183:G183"/>
    <mergeCell ref="B192:G192"/>
    <mergeCell ref="B193:G193"/>
    <mergeCell ref="B209:G209"/>
    <mergeCell ref="B210:G210"/>
    <mergeCell ref="B219:G219"/>
    <mergeCell ref="B220:G220"/>
    <mergeCell ref="B184:G184"/>
    <mergeCell ref="B185:G185"/>
    <mergeCell ref="B186:G186"/>
    <mergeCell ref="B187:G187"/>
    <mergeCell ref="B188:G188"/>
    <mergeCell ref="B189:G189"/>
    <mergeCell ref="B191:G191"/>
    <mergeCell ref="B194:G194"/>
    <mergeCell ref="B195:G195"/>
    <mergeCell ref="B196:G196"/>
    <mergeCell ref="B197:G197"/>
    <mergeCell ref="B198:G198"/>
    <mergeCell ref="B199:G199"/>
    <mergeCell ref="B200:G200"/>
    <mergeCell ref="B217:G217"/>
    <mergeCell ref="B208:G208"/>
    <mergeCell ref="B211:G211"/>
    <mergeCell ref="B212:G212"/>
    <mergeCell ref="B213:G213"/>
    <mergeCell ref="B139:F139"/>
    <mergeCell ref="B140:F140"/>
    <mergeCell ref="B142:F142"/>
    <mergeCell ref="B143:F143"/>
    <mergeCell ref="B144:F144"/>
    <mergeCell ref="B155:F155"/>
    <mergeCell ref="B156:F156"/>
    <mergeCell ref="B181:H181"/>
    <mergeCell ref="B182:H182"/>
    <mergeCell ref="B150:F150"/>
    <mergeCell ref="B151:F151"/>
    <mergeCell ref="B152:F152"/>
    <mergeCell ref="B153:F153"/>
    <mergeCell ref="B154:F154"/>
    <mergeCell ref="B141:F141"/>
    <mergeCell ref="B201:G201"/>
    <mergeCell ref="B202:G202"/>
    <mergeCell ref="B222:G222"/>
    <mergeCell ref="B108:F108"/>
    <mergeCell ref="B109:F109"/>
    <mergeCell ref="B110:F110"/>
    <mergeCell ref="B111:F111"/>
    <mergeCell ref="B120:H120"/>
    <mergeCell ref="B103:F103"/>
    <mergeCell ref="B104:F104"/>
    <mergeCell ref="B105:F105"/>
    <mergeCell ref="B106:F106"/>
    <mergeCell ref="B107:F107"/>
    <mergeCell ref="B97:F97"/>
    <mergeCell ref="B98:F98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9:F99"/>
    <mergeCell ref="B122:F122"/>
    <mergeCell ref="B123:F123"/>
    <mergeCell ref="B124:F124"/>
    <mergeCell ref="B125:F125"/>
    <mergeCell ref="B126:F126"/>
    <mergeCell ref="M278:M279"/>
    <mergeCell ref="B287:H287"/>
    <mergeCell ref="B288:H288"/>
    <mergeCell ref="B289:G289"/>
    <mergeCell ref="B134:F134"/>
    <mergeCell ref="B135:F135"/>
    <mergeCell ref="B136:F136"/>
    <mergeCell ref="B137:F137"/>
    <mergeCell ref="B138:F138"/>
    <mergeCell ref="B127:F127"/>
    <mergeCell ref="B130:G130"/>
    <mergeCell ref="B131:G131"/>
    <mergeCell ref="B133:F133"/>
    <mergeCell ref="B132:F132"/>
    <mergeCell ref="B145:F145"/>
    <mergeCell ref="B146:F146"/>
    <mergeCell ref="B147:F147"/>
    <mergeCell ref="B148:F148"/>
    <mergeCell ref="B149:F149"/>
    <mergeCell ref="B285:H285"/>
    <mergeCell ref="B86:G86"/>
    <mergeCell ref="C278:D278"/>
    <mergeCell ref="E278:F278"/>
    <mergeCell ref="G278:H278"/>
    <mergeCell ref="I278:J278"/>
    <mergeCell ref="K278:L278"/>
    <mergeCell ref="B73:K73"/>
    <mergeCell ref="B74:K74"/>
    <mergeCell ref="B75:I75"/>
    <mergeCell ref="B76:I76"/>
    <mergeCell ref="B77:I77"/>
    <mergeCell ref="B78:I78"/>
    <mergeCell ref="B79:I79"/>
    <mergeCell ref="B80:I80"/>
    <mergeCell ref="B278:B279"/>
    <mergeCell ref="B85:G85"/>
    <mergeCell ref="B87:F87"/>
    <mergeCell ref="B88:F88"/>
    <mergeCell ref="B89:F89"/>
    <mergeCell ref="B90:F90"/>
    <mergeCell ref="B91:F91"/>
    <mergeCell ref="B277:M277"/>
    <mergeCell ref="B121:H121"/>
    <mergeCell ref="B302:H302"/>
    <mergeCell ref="B304:G304"/>
    <mergeCell ref="B305:G305"/>
    <mergeCell ref="B306:G306"/>
    <mergeCell ref="B307:G307"/>
    <mergeCell ref="B290:G290"/>
    <mergeCell ref="B291:G291"/>
    <mergeCell ref="B292:G292"/>
    <mergeCell ref="B293:G293"/>
    <mergeCell ref="B299:G299"/>
    <mergeCell ref="B294:G294"/>
    <mergeCell ref="B295:G295"/>
    <mergeCell ref="B296:G296"/>
    <mergeCell ref="B297:G297"/>
    <mergeCell ref="B298:G298"/>
  </mergeCells>
  <conditionalFormatting sqref="B76:B79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9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{2FC43714-43ED-44BF-BBC6-05DF23AEDDDF}</x14:id>
        </ext>
      </extLst>
    </cfRule>
  </conditionalFormatting>
  <conditionalFormatting sqref="B90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{6CD4D590-A05A-4BD9-93EF-D235C83DB569}</x14:id>
        </ext>
      </extLst>
    </cfRule>
  </conditionalFormatting>
  <conditionalFormatting sqref="B94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{C8F56CEF-60D2-49DD-BD31-C2B437E8E9F1}</x14:id>
        </ext>
      </extLst>
    </cfRule>
  </conditionalFormatting>
  <conditionalFormatting sqref="B95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{CDE5A4E5-81F7-466F-A4C3-D0955D2A5104}</x14:id>
        </ext>
      </extLst>
    </cfRule>
  </conditionalFormatting>
  <conditionalFormatting sqref="B96">
    <cfRule type="dataBar" priority="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{9A242011-C345-4AC5-8383-115F0BA8C561}</x14:id>
        </ext>
      </extLst>
    </cfRule>
  </conditionalFormatting>
  <conditionalFormatting sqref="B97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{EC86F107-A4D9-48EE-A11C-FBD4ED42E97C}</x14:id>
        </ext>
      </extLst>
    </cfRule>
  </conditionalFormatting>
  <conditionalFormatting sqref="B98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{8F58D0C1-6507-470E-8C8D-2AF55CAE7397}</x14:id>
        </ext>
      </extLst>
    </cfRule>
  </conditionalFormatting>
  <conditionalFormatting sqref="B99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{9E0A2709-527E-4BAF-BD58-A27A357A3D9A}</x14:id>
        </ext>
      </extLst>
    </cfRule>
  </conditionalFormatting>
  <conditionalFormatting sqref="B100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{76AD29C9-41E4-4366-AF2C-00241B557CFA}</x14:id>
        </ext>
      </extLst>
    </cfRule>
  </conditionalFormatting>
  <conditionalFormatting sqref="B101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{726D316D-23EA-4790-8CBF-8F861829A69D}</x14:id>
        </ext>
      </extLst>
    </cfRule>
  </conditionalFormatting>
  <conditionalFormatting sqref="B102:B103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{C16E9823-CFAE-4D62-A9A3-0F2BA5C5B898}</x14:id>
        </ext>
      </extLst>
    </cfRule>
  </conditionalFormatting>
  <conditionalFormatting sqref="B104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{ED86E7A6-6839-43F5-A8E6-9030CBE0D5ED}</x14:id>
        </ext>
      </extLst>
    </cfRule>
  </conditionalFormatting>
  <conditionalFormatting sqref="B105:B107 B88 B91:B93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conditionalFormatting sqref="B108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{5BF2E1E2-D303-4DFF-9016-19890F68F142}</x14:id>
        </ext>
      </extLst>
    </cfRule>
  </conditionalFormatting>
  <conditionalFormatting sqref="B109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{8A3D7412-EC10-433C-9DC2-552EC1550F69}</x14:id>
        </ext>
      </extLst>
    </cfRule>
  </conditionalFormatting>
  <conditionalFormatting sqref="B110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{B240F9B1-054A-4E4E-A145-A384A58DF3ED}</x14:id>
        </ext>
      </extLst>
    </cfRule>
  </conditionalFormatting>
  <conditionalFormatting sqref="B248 B262 B251:B252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{12424D04-33CB-48D2-9012-3C93657256AE}</x14:id>
        </ext>
      </extLst>
    </cfRule>
  </conditionalFormatting>
  <conditionalFormatting sqref="B249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{50183D38-1F0B-4713-A0CC-C0D7C784C7FC}</x14:id>
        </ext>
      </extLst>
    </cfRule>
  </conditionalFormatting>
  <conditionalFormatting sqref="B250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{E6B5258B-F1C0-47F3-A2B3-5C33FE791398}</x14:id>
        </ext>
      </extLst>
    </cfRule>
  </conditionalFormatting>
  <conditionalFormatting sqref="B253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{B8E0A891-4494-4482-AC50-E2FC78606A79}</x14:id>
        </ext>
      </extLst>
    </cfRule>
  </conditionalFormatting>
  <conditionalFormatting sqref="B254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{A47512D2-0976-4851-A7DB-5D352F6880E6}</x14:id>
        </ext>
      </extLst>
    </cfRule>
  </conditionalFormatting>
  <conditionalFormatting sqref="B255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{847433B5-0BF3-4BA6-91A7-DEC17E3D8791}</x14:id>
        </ext>
      </extLst>
    </cfRule>
  </conditionalFormatting>
  <conditionalFormatting sqref="B256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{2F2343A0-E701-44E1-93FE-82B58622D019}</x14:id>
        </ext>
      </extLst>
    </cfRule>
  </conditionalFormatting>
  <conditionalFormatting sqref="B257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{CDFB392F-B870-4F53-8CA5-6D5AFB1F953F}</x14:id>
        </ext>
      </extLst>
    </cfRule>
  </conditionalFormatting>
  <conditionalFormatting sqref="B258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{2AC467DE-4204-4B9F-81E7-9294C83427F0}</x14:id>
        </ext>
      </extLst>
    </cfRule>
  </conditionalFormatting>
  <conditionalFormatting sqref="B25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{E8827C25-4D39-47CB-8E2F-20A1ED18B3BD}</x14:id>
        </ext>
      </extLst>
    </cfRule>
  </conditionalFormatting>
  <conditionalFormatting sqref="B260:B261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{3CC1ACCD-B834-4B2C-8C00-97A13398992E}</x14:id>
        </ext>
      </extLst>
    </cfRule>
  </conditionalFormatting>
  <conditionalFormatting sqref="B26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{0D219D73-8773-43D0-8DBB-54C42DF47BD9}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44" fitToHeight="0" orientation="portrait" r:id="rId1"/>
  <rowBreaks count="2" manualBreakCount="2">
    <brk id="114" max="16383" man="1"/>
    <brk id="26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2FC43714-43ED-44BF-BBC6-05DF23AEDD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B89</xm:sqref>
        </x14:conditionalFormatting>
        <x14:conditionalFormatting xmlns:xm="http://schemas.microsoft.com/office/excel/2006/main">
          <x14:cfRule type="dataBar" id="{6CD4D590-A05A-4BD9-93EF-D235C83DB5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B90</xm:sqref>
        </x14:conditionalFormatting>
        <x14:conditionalFormatting xmlns:xm="http://schemas.microsoft.com/office/excel/2006/main">
          <x14:cfRule type="dataBar" id="{C8F56CEF-60D2-49DD-BD31-C2B437E8E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B94</xm:sqref>
        </x14:conditionalFormatting>
        <x14:conditionalFormatting xmlns:xm="http://schemas.microsoft.com/office/excel/2006/main">
          <x14:cfRule type="dataBar" id="{CDE5A4E5-81F7-466F-A4C3-D0955D2A51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B95</xm:sqref>
        </x14:conditionalFormatting>
        <x14:conditionalFormatting xmlns:xm="http://schemas.microsoft.com/office/excel/2006/main">
          <x14:cfRule type="dataBar" id="{9A242011-C345-4AC5-8383-115F0BA8C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B96</xm:sqref>
        </x14:conditionalFormatting>
        <x14:conditionalFormatting xmlns:xm="http://schemas.microsoft.com/office/excel/2006/main">
          <x14:cfRule type="dataBar" id="{EC86F107-A4D9-48EE-A11C-FBD4ED42E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B97</xm:sqref>
        </x14:conditionalFormatting>
        <x14:conditionalFormatting xmlns:xm="http://schemas.microsoft.com/office/excel/2006/main">
          <x14:cfRule type="dataBar" id="{8F58D0C1-6507-470E-8C8D-2AF55CAE7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B98</xm:sqref>
        </x14:conditionalFormatting>
        <x14:conditionalFormatting xmlns:xm="http://schemas.microsoft.com/office/excel/2006/main">
          <x14:cfRule type="dataBar" id="{9E0A2709-527E-4BAF-BD58-A27A357A3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B99</xm:sqref>
        </x14:conditionalFormatting>
        <x14:conditionalFormatting xmlns:xm="http://schemas.microsoft.com/office/excel/2006/main">
          <x14:cfRule type="dataBar" id="{76AD29C9-41E4-4366-AF2C-00241B557C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B100</xm:sqref>
        </x14:conditionalFormatting>
        <x14:conditionalFormatting xmlns:xm="http://schemas.microsoft.com/office/excel/2006/main">
          <x14:cfRule type="dataBar" id="{726D316D-23EA-4790-8CBF-8F861829A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B101</xm:sqref>
        </x14:conditionalFormatting>
        <x14:conditionalFormatting xmlns:xm="http://schemas.microsoft.com/office/excel/2006/main">
          <x14:cfRule type="dataBar" id="{C16E9823-CFAE-4D62-A9A3-0F2BA5C5B8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B102:B103</xm:sqref>
        </x14:conditionalFormatting>
        <x14:conditionalFormatting xmlns:xm="http://schemas.microsoft.com/office/excel/2006/main">
          <x14:cfRule type="dataBar" id="{ED86E7A6-6839-43F5-A8E6-9030CBE0D5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B104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B105:B107 B88 B91:B93</xm:sqref>
        </x14:conditionalFormatting>
        <x14:conditionalFormatting xmlns:xm="http://schemas.microsoft.com/office/excel/2006/main">
          <x14:cfRule type="dataBar" id="{5BF2E1E2-D303-4DFF-9016-19890F68F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B108</xm:sqref>
        </x14:conditionalFormatting>
        <x14:conditionalFormatting xmlns:xm="http://schemas.microsoft.com/office/excel/2006/main">
          <x14:cfRule type="dataBar" id="{8A3D7412-EC10-433C-9DC2-552EC1550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B109</xm:sqref>
        </x14:conditionalFormatting>
        <x14:conditionalFormatting xmlns:xm="http://schemas.microsoft.com/office/excel/2006/main">
          <x14:cfRule type="dataBar" id="{B240F9B1-054A-4E4E-A145-A384A58DF3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B110</xm:sqref>
        </x14:conditionalFormatting>
        <x14:conditionalFormatting xmlns:xm="http://schemas.microsoft.com/office/excel/2006/main">
          <x14:cfRule type="dataBar" id="{12424D04-33CB-48D2-9012-3C9365725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B248 B262 B251:B252</xm:sqref>
        </x14:conditionalFormatting>
        <x14:conditionalFormatting xmlns:xm="http://schemas.microsoft.com/office/excel/2006/main">
          <x14:cfRule type="dataBar" id="{50183D38-1F0B-4713-A0CC-C0D7C784C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B249</xm:sqref>
        </x14:conditionalFormatting>
        <x14:conditionalFormatting xmlns:xm="http://schemas.microsoft.com/office/excel/2006/main">
          <x14:cfRule type="dataBar" id="{E6B5258B-F1C0-47F3-A2B3-5C33FE7913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B250</xm:sqref>
        </x14:conditionalFormatting>
        <x14:conditionalFormatting xmlns:xm="http://schemas.microsoft.com/office/excel/2006/main">
          <x14:cfRule type="dataBar" id="{B8E0A891-4494-4482-AC50-E2FC78606A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B253</xm:sqref>
        </x14:conditionalFormatting>
        <x14:conditionalFormatting xmlns:xm="http://schemas.microsoft.com/office/excel/2006/main">
          <x14:cfRule type="dataBar" id="{A47512D2-0976-4851-A7DB-5D352F688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B254</xm:sqref>
        </x14:conditionalFormatting>
        <x14:conditionalFormatting xmlns:xm="http://schemas.microsoft.com/office/excel/2006/main">
          <x14:cfRule type="dataBar" id="{847433B5-0BF3-4BA6-91A7-DEC17E3D87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B255</xm:sqref>
        </x14:conditionalFormatting>
        <x14:conditionalFormatting xmlns:xm="http://schemas.microsoft.com/office/excel/2006/main">
          <x14:cfRule type="dataBar" id="{2F2343A0-E701-44E1-93FE-82B58622D0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B256</xm:sqref>
        </x14:conditionalFormatting>
        <x14:conditionalFormatting xmlns:xm="http://schemas.microsoft.com/office/excel/2006/main">
          <x14:cfRule type="dataBar" id="{CDFB392F-B870-4F53-8CA5-6D5AFB1F9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B257</xm:sqref>
        </x14:conditionalFormatting>
        <x14:conditionalFormatting xmlns:xm="http://schemas.microsoft.com/office/excel/2006/main">
          <x14:cfRule type="dataBar" id="{2AC467DE-4204-4B9F-81E7-9294C83427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B258</xm:sqref>
        </x14:conditionalFormatting>
        <x14:conditionalFormatting xmlns:xm="http://schemas.microsoft.com/office/excel/2006/main">
          <x14:cfRule type="dataBar" id="{E8827C25-4D39-47CB-8E2F-20A1ED18B3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B259</xm:sqref>
        </x14:conditionalFormatting>
        <x14:conditionalFormatting xmlns:xm="http://schemas.microsoft.com/office/excel/2006/main">
          <x14:cfRule type="dataBar" id="{3CC1ACCD-B834-4B2C-8C00-97A133989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B260:B261</xm:sqref>
        </x14:conditionalFormatting>
        <x14:conditionalFormatting xmlns:xm="http://schemas.microsoft.com/office/excel/2006/main">
          <x14:cfRule type="dataBar" id="{0D219D73-8773-43D0-8DBB-54C42DF47B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Cheyla Nathali Moreta De Gutierrez</cp:lastModifiedBy>
  <cp:lastPrinted>2025-02-21T20:07:18Z</cp:lastPrinted>
  <dcterms:created xsi:type="dcterms:W3CDTF">2025-02-07T16:10:22Z</dcterms:created>
  <dcterms:modified xsi:type="dcterms:W3CDTF">2025-08-15T19:50:25Z</dcterms:modified>
</cp:coreProperties>
</file>