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beriguete\Google Drive\GD DIDA\DIDA\Documentos publicar diciembre 2021\"/>
    </mc:Choice>
  </mc:AlternateContent>
  <bookViews>
    <workbookView xWindow="0" yWindow="0" windowWidth="20490" windowHeight="7620"/>
  </bookViews>
  <sheets>
    <sheet name="Ejecucion " sheetId="3" r:id="rId1"/>
  </sheets>
  <definedNames>
    <definedName name="_xlnm.Print_Titles" localSheetId="0">'Ejecucion '!$1:$7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9" i="3" l="1"/>
  <c r="B69" i="3"/>
  <c r="C66" i="3"/>
  <c r="B66" i="3"/>
  <c r="C61" i="3"/>
  <c r="B61" i="3"/>
  <c r="C51" i="3"/>
  <c r="B51" i="3"/>
  <c r="C43" i="3"/>
  <c r="B43" i="3"/>
  <c r="C35" i="3"/>
  <c r="B35" i="3"/>
  <c r="C25" i="3"/>
  <c r="B25" i="3"/>
  <c r="C15" i="3"/>
  <c r="B15" i="3"/>
  <c r="C9" i="3"/>
  <c r="B9" i="3"/>
  <c r="N9" i="3"/>
  <c r="P72" i="3"/>
  <c r="P71" i="3"/>
  <c r="P70" i="3"/>
  <c r="P68" i="3"/>
  <c r="P67" i="3"/>
  <c r="P65" i="3"/>
  <c r="P64" i="3"/>
  <c r="P63" i="3"/>
  <c r="P62" i="3"/>
  <c r="P60" i="3"/>
  <c r="P59" i="3"/>
  <c r="P58" i="3"/>
  <c r="P57" i="3"/>
  <c r="P56" i="3"/>
  <c r="P54" i="3"/>
  <c r="P50" i="3"/>
  <c r="P49" i="3"/>
  <c r="P48" i="3"/>
  <c r="P47" i="3"/>
  <c r="P46" i="3"/>
  <c r="P45" i="3"/>
  <c r="P44" i="3"/>
  <c r="P42" i="3"/>
  <c r="P40" i="3"/>
  <c r="P39" i="3"/>
  <c r="P38" i="3"/>
  <c r="P37" i="3"/>
  <c r="P36" i="3"/>
  <c r="P33" i="3"/>
  <c r="P18" i="3"/>
  <c r="P17" i="3"/>
  <c r="C73" i="3" l="1"/>
  <c r="C86" i="3" s="1"/>
  <c r="B73" i="3"/>
  <c r="B86" i="3" s="1"/>
  <c r="P61" i="3"/>
  <c r="P16" i="3"/>
  <c r="P14" i="3"/>
  <c r="P12" i="3"/>
  <c r="P11" i="3"/>
  <c r="P10" i="3"/>
  <c r="L9" i="3"/>
  <c r="P53" i="3" l="1"/>
  <c r="P55" i="3"/>
  <c r="O15" i="3" l="1"/>
  <c r="O9" i="3"/>
  <c r="M15" i="3" l="1"/>
  <c r="L15" i="3"/>
  <c r="G15" i="3" l="1"/>
  <c r="E43" i="3" l="1"/>
  <c r="D43" i="3"/>
  <c r="F43" i="3"/>
  <c r="D35" i="3"/>
  <c r="D25" i="3"/>
  <c r="D9" i="3" l="1"/>
  <c r="D15" i="3"/>
  <c r="G69" i="3"/>
  <c r="F69" i="3"/>
  <c r="G66" i="3"/>
  <c r="F66" i="3"/>
  <c r="G61" i="3"/>
  <c r="F61" i="3"/>
  <c r="G51" i="3"/>
  <c r="F51" i="3"/>
  <c r="G43" i="3"/>
  <c r="G35" i="3"/>
  <c r="F35" i="3"/>
  <c r="G25" i="3"/>
  <c r="F25" i="3"/>
  <c r="F15" i="3"/>
  <c r="G9" i="3"/>
  <c r="F9" i="3"/>
  <c r="P69" i="3"/>
  <c r="O69" i="3"/>
  <c r="N69" i="3"/>
  <c r="M69" i="3"/>
  <c r="L69" i="3"/>
  <c r="K69" i="3"/>
  <c r="J69" i="3"/>
  <c r="I69" i="3"/>
  <c r="H69" i="3"/>
  <c r="E69" i="3"/>
  <c r="D69" i="3"/>
  <c r="E66" i="3"/>
  <c r="D66" i="3"/>
  <c r="E51" i="3"/>
  <c r="E35" i="3"/>
  <c r="E25" i="3"/>
  <c r="P24" i="3"/>
  <c r="M9" i="3"/>
  <c r="K9" i="3"/>
  <c r="J9" i="3"/>
  <c r="I9" i="3"/>
  <c r="H9" i="3"/>
  <c r="E9" i="3"/>
  <c r="I15" i="3"/>
  <c r="E61" i="3"/>
  <c r="D61" i="3"/>
  <c r="D51" i="3"/>
  <c r="E15" i="3"/>
  <c r="P9" i="3" l="1"/>
  <c r="G73" i="3"/>
  <c r="G86" i="3" s="1"/>
  <c r="F73" i="3"/>
  <c r="F86" i="3" s="1"/>
  <c r="D73" i="3"/>
  <c r="P66" i="3"/>
  <c r="O66" i="3"/>
  <c r="N66" i="3"/>
  <c r="M66" i="3"/>
  <c r="L66" i="3"/>
  <c r="K66" i="3"/>
  <c r="J66" i="3"/>
  <c r="I66" i="3"/>
  <c r="H66" i="3"/>
  <c r="O61" i="3"/>
  <c r="N61" i="3"/>
  <c r="M61" i="3"/>
  <c r="L61" i="3"/>
  <c r="K61" i="3"/>
  <c r="J61" i="3"/>
  <c r="I61" i="3"/>
  <c r="H61" i="3"/>
  <c r="O51" i="3"/>
  <c r="N51" i="3"/>
  <c r="M51" i="3"/>
  <c r="L51" i="3"/>
  <c r="K51" i="3"/>
  <c r="J51" i="3"/>
  <c r="I51" i="3"/>
  <c r="H51" i="3"/>
  <c r="P43" i="3"/>
  <c r="O43" i="3"/>
  <c r="N43" i="3"/>
  <c r="M43" i="3"/>
  <c r="L43" i="3"/>
  <c r="K43" i="3"/>
  <c r="J43" i="3"/>
  <c r="I43" i="3"/>
  <c r="H43" i="3"/>
  <c r="O35" i="3"/>
  <c r="N35" i="3"/>
  <c r="M35" i="3"/>
  <c r="L35" i="3"/>
  <c r="K35" i="3"/>
  <c r="J35" i="3"/>
  <c r="I35" i="3"/>
  <c r="H35" i="3"/>
  <c r="O25" i="3"/>
  <c r="N25" i="3"/>
  <c r="M25" i="3"/>
  <c r="L25" i="3"/>
  <c r="K25" i="3"/>
  <c r="J25" i="3"/>
  <c r="I25" i="3"/>
  <c r="H25" i="3"/>
  <c r="N15" i="3"/>
  <c r="K15" i="3"/>
  <c r="J15" i="3"/>
  <c r="H15" i="3"/>
  <c r="P52" i="3"/>
  <c r="P41" i="3"/>
  <c r="P34" i="3"/>
  <c r="P32" i="3"/>
  <c r="P31" i="3"/>
  <c r="P30" i="3"/>
  <c r="P29" i="3"/>
  <c r="P28" i="3"/>
  <c r="P27" i="3"/>
  <c r="P26" i="3"/>
  <c r="P23" i="3"/>
  <c r="P22" i="3"/>
  <c r="P21" i="3"/>
  <c r="P20" i="3"/>
  <c r="P19" i="3"/>
  <c r="P13" i="3"/>
  <c r="P51" i="3" l="1"/>
  <c r="P15" i="3"/>
  <c r="P35" i="3"/>
  <c r="P25" i="3"/>
  <c r="D86" i="3"/>
  <c r="K73" i="3"/>
  <c r="K86" i="3" s="1"/>
  <c r="L73" i="3"/>
  <c r="L86" i="3" s="1"/>
  <c r="M73" i="3"/>
  <c r="M86" i="3" s="1"/>
  <c r="N73" i="3"/>
  <c r="N86" i="3" s="1"/>
  <c r="I73" i="3"/>
  <c r="I86" i="3" s="1"/>
  <c r="H73" i="3"/>
  <c r="H86" i="3" s="1"/>
  <c r="O73" i="3"/>
  <c r="O86" i="3" s="1"/>
  <c r="J73" i="3"/>
  <c r="J86" i="3" s="1"/>
  <c r="E73" i="3" l="1"/>
  <c r="E86" i="3" l="1"/>
  <c r="P86" i="3" s="1"/>
  <c r="P73" i="3"/>
</calcChain>
</file>

<file path=xl/sharedStrings.xml><?xml version="1.0" encoding="utf-8"?>
<sst xmlns="http://schemas.openxmlformats.org/spreadsheetml/2006/main" count="109" uniqueCount="109">
  <si>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</si>
  <si>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</si>
  <si>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</si>
  <si>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</si>
  <si>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</si>
  <si>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</si>
  <si>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</si>
  <si>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</si>
  <si>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</si>
  <si>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</si>
  <si>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</si>
  <si>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</si>
  <si>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</si>
  <si>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</si>
  <si>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</si>
  <si>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</si>
  <si>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</si>
  <si>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</si>
  <si>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</si>
  <si>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</si>
  <si>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</si>
  <si>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</si>
  <si>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</si>
  <si>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</si>
  <si>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</si>
  <si>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</si>
  <si>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</si>
  <si>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</si>
  <si>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</si>
  <si>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</si>
  <si>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</si>
  <si>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</si>
  <si>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</si>
  <si>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</si>
  <si>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</si>
  <si>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</si>
  <si>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</si>
  <si>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</si>
  <si>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</si>
  <si>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</si>
  <si>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</si>
  <si>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</si>
  <si>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</si>
  <si>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</si>
  <si>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</si>
  <si>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</si>
  <si>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</si>
  <si>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</si>
  <si>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</si>
  <si>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</si>
  <si>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</si>
  <si>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</si>
  <si>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</si>
  <si>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</si>
  <si>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</si>
  <si>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</si>
  <si>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</si>
  <si>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</si>
  <si>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</si>
  <si>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</si>
  <si>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</si>
  <si>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</si>
  <si>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</si>
  <si>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</si>
  <si>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</si>
  <si>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</si>
  <si>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</si>
  <si>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</si>
  <si>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</si>
  <si>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</si>
  <si>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</si>
  <si>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</si>
  <si>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</si>
  <si>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</si>
  <si>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</si>
  <si>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</si>
  <si>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</si>
  <si>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</si>
  <si>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</si>
  <si>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</si>
  <si>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</si>
  <si>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</si>
  <si>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</si>
  <si>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</si>
  <si>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</si>
  <si>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</si>
  <si>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</si>
  <si>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</si>
  <si>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</si>
  <si>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</si>
  <si>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</si>
  <si>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</si>
  <si>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</si>
  <si>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</si>
  <si>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</si>
  <si>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</si>
  <si>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</si>
  <si>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</si>
  <si>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Miledy Jardines</t>
  </si>
  <si>
    <t>Xiomara De Coo Flores</t>
  </si>
  <si>
    <t>DIRECCION GENERAL DE INFORMACION Y DEFENSA DE LOS AFILIADOS</t>
  </si>
  <si>
    <t>Enc. Depto. de Planificación y Desarrollo</t>
  </si>
  <si>
    <t>Enc. Depto. Financiero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</si>
  <si>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</si>
  <si>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</si>
  <si>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</si>
  <si>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</si>
  <si>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</si>
  <si>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Ejecución de Gastos y Aplicaciones Financieras  (Diciembre)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</si>
</sst>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NumberFormat="1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428625</xdr:colOff>
      <xdr:row>0</xdr:row>
      <xdr:rowOff>95250</xdr:rowOff>
    </xdr:from>
    <xdr:to>
      <xdr:col>15</xdr:col>
      <xdr:colOff>962025</xdr:colOff>
      <xdr:row>5</xdr:row>
      <xdr:rowOff>95250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3049250" y="95250"/>
          <a:ext cx="1438275" cy="952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9"/>
  <sheetViews>
    <sheetView showGridLines="0"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7" sqref="A7"/>
    </sheetView>
  </sheetViews>
  <sheetFormatPr baseColWidth="10" defaultColWidth="9.140625" defaultRowHeight="15" customHeight="1"/>
  <cols>
    <col min="1" max="1" width="68.140625" customWidth="1"/>
    <col min="2" max="3" width="14.5703125" bestFit="1" customWidth="1"/>
    <col min="4" max="15" width="13.5703125" customWidth="1"/>
    <col min="16" max="16" width="14.5703125" bestFit="1" customWidth="1"/>
    <col min="17" max="17" width="4" customWidth="1"/>
    <col min="18" max="18" width="6" bestFit="1" customWidth="1"/>
  </cols>
  <sheetData>
    <row r="1" spans="1:16" ht="15" customHeigh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ht="15" customHeight="1">
      <c r="A2" s="27" t="s">
        <v>100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6" ht="15" customHeight="1">
      <c r="A3" s="26">
        <v>2021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15" customHeight="1">
      <c r="A4" s="27" t="s">
        <v>108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ht="15" customHeight="1">
      <c r="A5" s="28" t="s">
        <v>36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7" spans="1:16" ht="31.5">
      <c r="A7" s="8" t="s">
        <v>0</v>
      </c>
      <c r="B7" s="10" t="s">
        <v>103</v>
      </c>
      <c r="C7" s="10" t="s">
        <v>104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 ht="15" customHeight="1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f>SUM(B10:B14)</f>
        <v>281027337</v>
      </c>
      <c r="C9" s="18">
        <f>SUM(C10:C14)</f>
        <v>426541322.47999996</v>
      </c>
      <c r="D9" s="18">
        <f t="shared" ref="D9:I9" si="0">SUM(D10:D14)</f>
        <v>0</v>
      </c>
      <c r="E9" s="18">
        <f>SUM(E10:E14)</f>
        <v>21290454.990000002</v>
      </c>
      <c r="F9" s="22">
        <f>SUM(F10:F14)</f>
        <v>25613327.029999997</v>
      </c>
      <c r="G9" s="22">
        <f>SUM(G10:G14)</f>
        <v>13435134.59</v>
      </c>
      <c r="H9" s="18">
        <f>SUM(H10:H14)</f>
        <v>20691677.919999998</v>
      </c>
      <c r="I9" s="18">
        <f t="shared" si="0"/>
        <v>14530219.729999999</v>
      </c>
      <c r="J9" s="18">
        <f t="shared" ref="J9:O9" si="1">SUM(J10:J14)</f>
        <v>11635808.15</v>
      </c>
      <c r="K9" s="18">
        <f t="shared" si="1"/>
        <v>16574892</v>
      </c>
      <c r="L9" s="18">
        <f t="shared" si="1"/>
        <v>13074954.98</v>
      </c>
      <c r="M9" s="18">
        <f t="shared" si="1"/>
        <v>12798462.43</v>
      </c>
      <c r="N9" s="18">
        <f t="shared" si="1"/>
        <v>30074887.409999996</v>
      </c>
      <c r="O9" s="18">
        <f>SUM(O10:O14)</f>
        <v>20884515.969999999</v>
      </c>
      <c r="P9" s="18">
        <f>SUM(D9:O9)</f>
        <v>200604335.20000002</v>
      </c>
    </row>
    <row r="10" spans="1:16" ht="15" customHeight="1">
      <c r="A10" s="4" t="s">
        <v>3</v>
      </c>
      <c r="B10" s="13">
        <v>205558107</v>
      </c>
      <c r="C10" s="13">
        <v>330296266.26999998</v>
      </c>
      <c r="D10" s="13"/>
      <c r="E10" s="13">
        <v>18293785.010000002</v>
      </c>
      <c r="F10" s="19">
        <v>23836651.649999999</v>
      </c>
      <c r="G10" s="13">
        <v>11959044.960000001</v>
      </c>
      <c r="H10" s="13">
        <v>11389225.18</v>
      </c>
      <c r="I10" s="13">
        <v>12692141.629999999</v>
      </c>
      <c r="J10" s="19">
        <v>10008002.5</v>
      </c>
      <c r="K10" s="19">
        <v>14617535.73</v>
      </c>
      <c r="L10" s="19">
        <v>11301506.01</v>
      </c>
      <c r="M10" s="19">
        <v>11191438.300000001</v>
      </c>
      <c r="N10" s="19">
        <v>19046005.989999998</v>
      </c>
      <c r="O10" s="19">
        <v>10373166.789999999</v>
      </c>
      <c r="P10" s="19">
        <f>SUM(D10:O10)</f>
        <v>154708503.75</v>
      </c>
    </row>
    <row r="11" spans="1:16" ht="15" customHeight="1">
      <c r="A11" s="4" t="s">
        <v>4</v>
      </c>
      <c r="B11" s="13">
        <v>42499855</v>
      </c>
      <c r="C11" s="13">
        <v>38101492.810000002</v>
      </c>
      <c r="D11" s="13"/>
      <c r="E11" s="13">
        <v>174630</v>
      </c>
      <c r="F11" s="19">
        <v>87315</v>
      </c>
      <c r="G11" s="13">
        <v>87315</v>
      </c>
      <c r="H11" s="13">
        <v>7995831.1100000003</v>
      </c>
      <c r="I11" s="13">
        <v>227315</v>
      </c>
      <c r="J11" s="19">
        <v>136000</v>
      </c>
      <c r="K11" s="19">
        <v>157315</v>
      </c>
      <c r="L11" s="19">
        <v>295585</v>
      </c>
      <c r="M11" s="19">
        <v>157315</v>
      </c>
      <c r="N11" s="19">
        <v>9607163.7400000002</v>
      </c>
      <c r="O11" s="19">
        <v>9107290.0399999991</v>
      </c>
      <c r="P11" s="19">
        <f>SUM(D11:O11)</f>
        <v>28033074.890000001</v>
      </c>
    </row>
    <row r="12" spans="1:16" ht="15" customHeight="1">
      <c r="A12" s="4" t="s">
        <v>37</v>
      </c>
      <c r="B12" s="13">
        <v>1180000</v>
      </c>
      <c r="C12" s="13">
        <v>2516600</v>
      </c>
      <c r="D12" s="13"/>
      <c r="E12" s="13">
        <v>104400</v>
      </c>
      <c r="F12" s="19">
        <v>52200</v>
      </c>
      <c r="G12" s="13">
        <v>52200</v>
      </c>
      <c r="H12" s="13">
        <v>52200</v>
      </c>
      <c r="I12" s="13"/>
      <c r="J12" s="13"/>
      <c r="K12" s="13"/>
      <c r="L12" s="13"/>
      <c r="M12" s="13"/>
      <c r="N12" s="13"/>
      <c r="O12" s="19"/>
      <c r="P12" s="19">
        <f>SUM(D12:O12)</f>
        <v>261000</v>
      </c>
    </row>
    <row r="13" spans="1:16" ht="15" customHeight="1">
      <c r="A13" s="4" t="s">
        <v>5</v>
      </c>
      <c r="B13" s="13">
        <v>300000</v>
      </c>
      <c r="C13" s="13">
        <v>600000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9"/>
      <c r="P13" s="19">
        <f t="shared" ref="P13" si="2">SUM(D13:O13)</f>
        <v>0</v>
      </c>
    </row>
    <row r="14" spans="1:16" ht="15" customHeight="1">
      <c r="A14" s="4" t="s">
        <v>6</v>
      </c>
      <c r="B14" s="13">
        <v>31489375</v>
      </c>
      <c r="C14" s="13">
        <v>55026963.399999999</v>
      </c>
      <c r="D14" s="13"/>
      <c r="E14" s="13">
        <v>2717639.98</v>
      </c>
      <c r="F14" s="19">
        <v>1637160.38</v>
      </c>
      <c r="G14" s="13">
        <v>1336574.6299999999</v>
      </c>
      <c r="H14" s="13">
        <v>1254421.6299999999</v>
      </c>
      <c r="I14" s="13">
        <v>1610763.0999999999</v>
      </c>
      <c r="J14" s="19">
        <v>1491805.65</v>
      </c>
      <c r="K14" s="19">
        <v>1800041.27</v>
      </c>
      <c r="L14" s="19">
        <v>1477863.97</v>
      </c>
      <c r="M14" s="19">
        <v>1449709.13</v>
      </c>
      <c r="N14" s="19">
        <v>1421717.68</v>
      </c>
      <c r="O14" s="19">
        <v>1404059.14</v>
      </c>
      <c r="P14" s="19">
        <f>SUM(D14:O14)</f>
        <v>17601756.559999999</v>
      </c>
    </row>
    <row r="15" spans="1:16" ht="15" customHeight="1">
      <c r="A15" s="2" t="s">
        <v>7</v>
      </c>
      <c r="B15" s="18">
        <f t="shared" ref="B15:H15" si="3">SUM(B16:B24)</f>
        <v>154779320</v>
      </c>
      <c r="C15" s="18">
        <f t="shared" si="3"/>
        <v>213329014.36000001</v>
      </c>
      <c r="D15" s="18">
        <f t="shared" si="3"/>
        <v>276185.06</v>
      </c>
      <c r="E15" s="18">
        <f t="shared" si="3"/>
        <v>5109495.2700000005</v>
      </c>
      <c r="F15" s="18">
        <f t="shared" si="3"/>
        <v>4821767.3199999994</v>
      </c>
      <c r="G15" s="18">
        <f t="shared" si="3"/>
        <v>4862494.71</v>
      </c>
      <c r="H15" s="18">
        <f t="shared" si="3"/>
        <v>2924465.35</v>
      </c>
      <c r="I15" s="18">
        <f t="shared" ref="I15" si="4">SUM(I16:I24)</f>
        <v>3237555.91</v>
      </c>
      <c r="J15" s="18">
        <f t="shared" ref="J15:N15" si="5">SUM(J16:J24)</f>
        <v>1832064.8000000003</v>
      </c>
      <c r="K15" s="18">
        <f t="shared" si="5"/>
        <v>2963863.2800000003</v>
      </c>
      <c r="L15" s="18">
        <f>SUM(L16:L24)</f>
        <v>1267302.77</v>
      </c>
      <c r="M15" s="18">
        <f>SUM(M16:M24)</f>
        <v>3161877.78</v>
      </c>
      <c r="N15" s="18">
        <f t="shared" si="5"/>
        <v>4926120.6900000004</v>
      </c>
      <c r="O15" s="18">
        <f>SUM(O16:O24)</f>
        <v>3285801.35</v>
      </c>
      <c r="P15" s="18">
        <f>SUM(D15:O15)</f>
        <v>38668994.290000007</v>
      </c>
    </row>
    <row r="16" spans="1:16" ht="15" customHeight="1">
      <c r="A16" s="4" t="s">
        <v>8</v>
      </c>
      <c r="B16" s="13">
        <v>18430320</v>
      </c>
      <c r="C16" s="13">
        <v>41952361.859999999</v>
      </c>
      <c r="D16" s="19">
        <v>276185.06</v>
      </c>
      <c r="E16" s="13">
        <v>2120640.04</v>
      </c>
      <c r="F16" s="19">
        <v>1932604.22</v>
      </c>
      <c r="G16" s="13">
        <v>1455486.08</v>
      </c>
      <c r="H16" s="13">
        <v>992521.86</v>
      </c>
      <c r="I16" s="13">
        <v>1236412.53</v>
      </c>
      <c r="J16" s="19">
        <v>1211563.8500000001</v>
      </c>
      <c r="K16" s="19">
        <v>1207071.3400000001</v>
      </c>
      <c r="L16" s="19">
        <v>853178.24</v>
      </c>
      <c r="M16" s="19">
        <v>1600321.33</v>
      </c>
      <c r="N16" s="19">
        <v>1236297.8400000001</v>
      </c>
      <c r="O16" s="19">
        <v>904413.9</v>
      </c>
      <c r="P16" s="19">
        <f t="shared" ref="P16:P23" si="6">SUM(D16:N16)</f>
        <v>14122282.390000001</v>
      </c>
    </row>
    <row r="17" spans="1:16" ht="15" customHeight="1">
      <c r="A17" s="4" t="s">
        <v>9</v>
      </c>
      <c r="B17" s="13">
        <v>86000000</v>
      </c>
      <c r="C17" s="13">
        <v>42586669.280000001</v>
      </c>
      <c r="D17" s="13"/>
      <c r="E17" s="13"/>
      <c r="F17" s="19">
        <v>15446.2</v>
      </c>
      <c r="G17" s="13">
        <v>131157</v>
      </c>
      <c r="H17" s="13"/>
      <c r="I17" s="13"/>
      <c r="J17" s="13"/>
      <c r="K17" s="19">
        <v>171941.6</v>
      </c>
      <c r="L17" s="19">
        <v>62392</v>
      </c>
      <c r="M17" s="13"/>
      <c r="N17" s="19">
        <v>16958.53</v>
      </c>
      <c r="O17" s="19"/>
      <c r="P17" s="19">
        <f>SUM(D17:N17)</f>
        <v>397895.33000000007</v>
      </c>
    </row>
    <row r="18" spans="1:16" ht="15" customHeight="1">
      <c r="A18" s="4" t="s">
        <v>10</v>
      </c>
      <c r="B18" s="13">
        <v>2800000</v>
      </c>
      <c r="C18" s="13">
        <v>5600000</v>
      </c>
      <c r="D18" s="13"/>
      <c r="E18" s="13"/>
      <c r="F18" s="13"/>
      <c r="G18" s="13">
        <v>96400</v>
      </c>
      <c r="H18" s="13"/>
      <c r="I18" s="13">
        <v>-62650</v>
      </c>
      <c r="J18" s="13"/>
      <c r="K18" s="13"/>
      <c r="L18" s="19">
        <v>-33750</v>
      </c>
      <c r="M18" s="13"/>
      <c r="N18" s="19">
        <v>182300</v>
      </c>
      <c r="O18" s="19"/>
      <c r="P18" s="19">
        <f>SUM(D18:N18)</f>
        <v>182300</v>
      </c>
    </row>
    <row r="19" spans="1:16" ht="15" customHeight="1">
      <c r="A19" s="4" t="s">
        <v>11</v>
      </c>
      <c r="B19" s="13">
        <v>1260000</v>
      </c>
      <c r="C19" s="13">
        <v>1950000</v>
      </c>
      <c r="D19" s="13"/>
      <c r="E19" s="13"/>
      <c r="F19" s="13"/>
      <c r="G19" s="13">
        <v>59600</v>
      </c>
      <c r="H19" s="13">
        <v>21309</v>
      </c>
      <c r="I19" s="13">
        <v>-25650</v>
      </c>
      <c r="J19" s="13"/>
      <c r="K19" s="19">
        <v>44929</v>
      </c>
      <c r="L19" s="19">
        <v>22949</v>
      </c>
      <c r="M19" s="13"/>
      <c r="N19" s="19">
        <v>154650</v>
      </c>
      <c r="O19" s="19">
        <v>95970</v>
      </c>
      <c r="P19" s="19">
        <f t="shared" si="6"/>
        <v>277787</v>
      </c>
    </row>
    <row r="20" spans="1:16" ht="15" customHeight="1">
      <c r="A20" s="4" t="s">
        <v>12</v>
      </c>
      <c r="B20" s="13">
        <v>23400000</v>
      </c>
      <c r="C20" s="13">
        <v>66747236.979999997</v>
      </c>
      <c r="D20" s="13"/>
      <c r="E20" s="13">
        <v>2969673.95</v>
      </c>
      <c r="F20" s="19">
        <v>2277245.2799999998</v>
      </c>
      <c r="G20" s="13">
        <v>2836407.88</v>
      </c>
      <c r="H20" s="13">
        <v>1750085.08</v>
      </c>
      <c r="I20" s="13">
        <v>1919004.66</v>
      </c>
      <c r="J20" s="19">
        <v>582886.89</v>
      </c>
      <c r="K20" s="19">
        <v>1422362.28</v>
      </c>
      <c r="L20" s="19">
        <v>412653.65</v>
      </c>
      <c r="M20" s="19">
        <v>1068106.97</v>
      </c>
      <c r="N20" s="19">
        <v>516286.07</v>
      </c>
      <c r="O20" s="19">
        <v>1641589.6</v>
      </c>
      <c r="P20" s="19">
        <f t="shared" si="6"/>
        <v>15754712.710000003</v>
      </c>
    </row>
    <row r="21" spans="1:16" ht="15" customHeight="1">
      <c r="A21" s="4" t="s">
        <v>13</v>
      </c>
      <c r="B21" s="13">
        <v>812000</v>
      </c>
      <c r="C21" s="13">
        <v>812000</v>
      </c>
      <c r="D21" s="13"/>
      <c r="E21" s="13"/>
      <c r="F21" s="13"/>
      <c r="G21" s="13"/>
      <c r="H21" s="13"/>
      <c r="I21" s="13"/>
      <c r="J21" s="13"/>
      <c r="K21" s="13"/>
      <c r="L21" s="13"/>
      <c r="M21" s="19">
        <v>493449.48</v>
      </c>
      <c r="N21" s="19"/>
      <c r="O21" s="19"/>
      <c r="P21" s="19">
        <f t="shared" si="6"/>
        <v>493449.48</v>
      </c>
    </row>
    <row r="22" spans="1:16" ht="15" customHeight="1">
      <c r="A22" s="4" t="s">
        <v>14</v>
      </c>
      <c r="B22" s="13">
        <v>6550000</v>
      </c>
      <c r="C22" s="13">
        <v>27886964.239999998</v>
      </c>
      <c r="D22" s="13"/>
      <c r="E22" s="13"/>
      <c r="F22" s="19">
        <v>10122</v>
      </c>
      <c r="G22" s="13">
        <v>39748.51</v>
      </c>
      <c r="H22" s="13"/>
      <c r="I22" s="13">
        <v>32700.48</v>
      </c>
      <c r="J22" s="13"/>
      <c r="K22" s="13"/>
      <c r="L22" s="19">
        <v>12390</v>
      </c>
      <c r="M22" s="13"/>
      <c r="N22" s="19">
        <v>74154.61</v>
      </c>
      <c r="O22" s="19"/>
      <c r="P22" s="19">
        <f t="shared" si="6"/>
        <v>169115.6</v>
      </c>
    </row>
    <row r="23" spans="1:16" ht="15" customHeight="1">
      <c r="A23" s="4" t="s">
        <v>15</v>
      </c>
      <c r="B23" s="13">
        <v>13462000</v>
      </c>
      <c r="C23" s="13">
        <v>23616552</v>
      </c>
      <c r="D23" s="13"/>
      <c r="E23" s="13">
        <v>19181.28</v>
      </c>
      <c r="F23" s="19">
        <v>327026.92</v>
      </c>
      <c r="G23" s="13">
        <v>41214.44</v>
      </c>
      <c r="H23" s="13">
        <v>37614.06</v>
      </c>
      <c r="I23" s="13">
        <v>137738.23999999999</v>
      </c>
      <c r="J23" s="19">
        <v>37614.06</v>
      </c>
      <c r="K23" s="19">
        <v>37614.06</v>
      </c>
      <c r="L23" s="19">
        <v>-62510.12</v>
      </c>
      <c r="M23" s="13"/>
      <c r="N23" s="19">
        <v>2594792.35</v>
      </c>
      <c r="O23" s="19">
        <v>198050.4</v>
      </c>
      <c r="P23" s="19">
        <f t="shared" si="6"/>
        <v>3170285.29</v>
      </c>
    </row>
    <row r="24" spans="1:16" ht="15" customHeight="1">
      <c r="A24" s="4" t="s">
        <v>38</v>
      </c>
      <c r="B24" s="13">
        <v>2065000</v>
      </c>
      <c r="C24" s="13">
        <v>2177230</v>
      </c>
      <c r="D24" s="13"/>
      <c r="E24" s="13"/>
      <c r="F24" s="19">
        <v>259322.7</v>
      </c>
      <c r="G24" s="13">
        <v>202480.8</v>
      </c>
      <c r="H24" s="13">
        <v>122935.35</v>
      </c>
      <c r="I24" s="13"/>
      <c r="J24" s="13"/>
      <c r="K24" s="19">
        <v>79945</v>
      </c>
      <c r="L24" s="13"/>
      <c r="M24" s="13"/>
      <c r="N24" s="19">
        <v>150681.29</v>
      </c>
      <c r="O24" s="19">
        <v>445777.45</v>
      </c>
      <c r="P24" s="13">
        <f>SUM(D24:O24)</f>
        <v>1261142.5900000001</v>
      </c>
    </row>
    <row r="25" spans="1:16" ht="15" customHeight="1">
      <c r="A25" s="2" t="s">
        <v>16</v>
      </c>
      <c r="B25" s="18">
        <f>SUM(B26:B34)</f>
        <v>14493000</v>
      </c>
      <c r="C25" s="18">
        <f>SUM(C26:C34)</f>
        <v>23983744.579999998</v>
      </c>
      <c r="D25" s="18">
        <f t="shared" ref="D25:I25" si="7">SUM(D26:D34)</f>
        <v>0</v>
      </c>
      <c r="E25" s="18">
        <f t="shared" si="7"/>
        <v>0</v>
      </c>
      <c r="F25" s="18">
        <f>SUM(F26:F34)</f>
        <v>591577.46</v>
      </c>
      <c r="G25" s="18">
        <f>SUM(G26:G34)</f>
        <v>2003094.47</v>
      </c>
      <c r="H25" s="18">
        <f>SUM(H26:H34)</f>
        <v>338813.69999999995</v>
      </c>
      <c r="I25" s="18">
        <f t="shared" si="7"/>
        <v>1118836.8500000001</v>
      </c>
      <c r="J25" s="18">
        <f>SUM(J26:J34)</f>
        <v>18101.16</v>
      </c>
      <c r="K25" s="18">
        <f>SUM(K26:K34)</f>
        <v>1884841.65</v>
      </c>
      <c r="L25" s="18">
        <f>SUM(L26:L34)</f>
        <v>670773.43999999994</v>
      </c>
      <c r="M25" s="18">
        <f>SUM(M26:M34)</f>
        <v>125933.80999999998</v>
      </c>
      <c r="N25" s="18">
        <f t="shared" ref="N25" si="8">SUM(N26:N34)</f>
        <v>142500.15</v>
      </c>
      <c r="O25" s="18">
        <f>SUM(O26:O34)</f>
        <v>141846.85999999999</v>
      </c>
      <c r="P25" s="18">
        <f>SUM(D25:O25)</f>
        <v>7036319.5500000007</v>
      </c>
    </row>
    <row r="26" spans="1:16" ht="15" customHeight="1">
      <c r="A26" s="4" t="s">
        <v>17</v>
      </c>
      <c r="B26" s="13">
        <v>1300000</v>
      </c>
      <c r="C26" s="13">
        <v>1750823</v>
      </c>
      <c r="D26" s="13"/>
      <c r="E26" s="13"/>
      <c r="F26" s="19">
        <v>181240.08</v>
      </c>
      <c r="G26" s="13"/>
      <c r="H26" s="13">
        <v>74500</v>
      </c>
      <c r="I26" s="13"/>
      <c r="J26" s="13"/>
      <c r="K26" s="19">
        <v>87374.34</v>
      </c>
      <c r="L26" s="19">
        <v>579370.84</v>
      </c>
      <c r="M26" s="19">
        <v>42498.3</v>
      </c>
      <c r="N26" s="19">
        <v>32331.439999999999</v>
      </c>
      <c r="O26" s="19">
        <v>74875.759999999995</v>
      </c>
      <c r="P26" s="19">
        <f>SUM(D26:O26)</f>
        <v>1072190.76</v>
      </c>
    </row>
    <row r="27" spans="1:16" ht="15" customHeight="1">
      <c r="A27" s="4" t="s">
        <v>18</v>
      </c>
      <c r="B27" s="13">
        <v>1000000</v>
      </c>
      <c r="C27" s="13">
        <v>2981866</v>
      </c>
      <c r="D27" s="13"/>
      <c r="E27" s="13"/>
      <c r="F27" s="19">
        <v>122720</v>
      </c>
      <c r="G27" s="13"/>
      <c r="H27" s="13"/>
      <c r="I27" s="13">
        <v>120950</v>
      </c>
      <c r="J27" s="13"/>
      <c r="K27" s="13"/>
      <c r="L27" s="13"/>
      <c r="M27" s="13"/>
      <c r="N27" s="19">
        <v>1455</v>
      </c>
      <c r="O27" s="19"/>
      <c r="P27" s="19">
        <f t="shared" ref="P27:P32" si="9">SUM(D27:O27)</f>
        <v>245125</v>
      </c>
    </row>
    <row r="28" spans="1:16" ht="15" customHeight="1">
      <c r="A28" s="4" t="s">
        <v>19</v>
      </c>
      <c r="B28" s="13">
        <v>1600000</v>
      </c>
      <c r="C28" s="13">
        <v>5333466.58</v>
      </c>
      <c r="D28" s="13"/>
      <c r="E28" s="13"/>
      <c r="F28" s="19">
        <v>3100</v>
      </c>
      <c r="G28" s="13">
        <v>500152.04</v>
      </c>
      <c r="H28" s="13">
        <v>176776.8</v>
      </c>
      <c r="I28" s="13"/>
      <c r="J28" s="19">
        <v>13972.16</v>
      </c>
      <c r="K28" s="19">
        <v>184175.82</v>
      </c>
      <c r="L28" s="19">
        <v>71472.600000000006</v>
      </c>
      <c r="M28" s="13"/>
      <c r="N28" s="19">
        <v>7952.49</v>
      </c>
      <c r="O28" s="19">
        <v>17250</v>
      </c>
      <c r="P28" s="19">
        <f>SUM(D28:O28)</f>
        <v>974851.91</v>
      </c>
    </row>
    <row r="29" spans="1:16" ht="15" customHeight="1">
      <c r="A29" s="4" t="s">
        <v>20</v>
      </c>
      <c r="B29" s="13">
        <v>12000</v>
      </c>
      <c r="C29" s="13">
        <v>19325</v>
      </c>
      <c r="D29" s="13"/>
      <c r="E29" s="13"/>
      <c r="F29" s="19">
        <v>9674.4</v>
      </c>
      <c r="G29" s="13"/>
      <c r="H29" s="13"/>
      <c r="I29" s="13"/>
      <c r="J29" s="13"/>
      <c r="K29" s="13"/>
      <c r="L29" s="13"/>
      <c r="M29" s="13"/>
      <c r="N29" s="19">
        <v>2973.29</v>
      </c>
      <c r="O29" s="19"/>
      <c r="P29" s="19">
        <f t="shared" si="9"/>
        <v>12647.689999999999</v>
      </c>
    </row>
    <row r="30" spans="1:16" ht="15" customHeight="1">
      <c r="A30" s="4" t="s">
        <v>21</v>
      </c>
      <c r="B30" s="13">
        <v>330000</v>
      </c>
      <c r="C30" s="13">
        <v>800722</v>
      </c>
      <c r="D30" s="13"/>
      <c r="E30" s="13"/>
      <c r="F30" s="13"/>
      <c r="G30" s="13"/>
      <c r="H30" s="13"/>
      <c r="I30" s="13">
        <v>4956</v>
      </c>
      <c r="J30" s="13"/>
      <c r="K30" s="19">
        <v>392409</v>
      </c>
      <c r="L30" s="13"/>
      <c r="M30" s="19">
        <v>-187915</v>
      </c>
      <c r="N30" s="19">
        <v>10041.19</v>
      </c>
      <c r="O30" s="19"/>
      <c r="P30" s="19">
        <f t="shared" si="9"/>
        <v>219491.19</v>
      </c>
    </row>
    <row r="31" spans="1:16" ht="15" customHeight="1">
      <c r="A31" s="4" t="s">
        <v>22</v>
      </c>
      <c r="B31" s="13">
        <v>45000</v>
      </c>
      <c r="C31" s="13">
        <v>120543</v>
      </c>
      <c r="D31" s="13"/>
      <c r="E31" s="13"/>
      <c r="F31" s="19">
        <v>2942.75</v>
      </c>
      <c r="G31" s="13">
        <v>2200</v>
      </c>
      <c r="H31" s="13"/>
      <c r="I31" s="13"/>
      <c r="J31" s="13"/>
      <c r="K31" s="13"/>
      <c r="L31" s="13"/>
      <c r="M31" s="19">
        <v>79317.48</v>
      </c>
      <c r="N31" s="19">
        <v>2307.85</v>
      </c>
      <c r="O31" s="19"/>
      <c r="P31" s="19">
        <f t="shared" si="9"/>
        <v>86768.08</v>
      </c>
    </row>
    <row r="32" spans="1:16" ht="15" customHeight="1">
      <c r="A32" s="4" t="s">
        <v>23</v>
      </c>
      <c r="B32" s="13">
        <v>7096000</v>
      </c>
      <c r="C32" s="13">
        <v>8736000</v>
      </c>
      <c r="D32" s="13"/>
      <c r="E32" s="13"/>
      <c r="F32" s="13"/>
      <c r="G32" s="13">
        <v>1189148.75</v>
      </c>
      <c r="H32" s="13"/>
      <c r="I32" s="13">
        <v>900000</v>
      </c>
      <c r="J32" s="13"/>
      <c r="K32" s="19">
        <v>6351.2</v>
      </c>
      <c r="L32" s="13"/>
      <c r="M32" s="13"/>
      <c r="N32" s="19">
        <v>5436.6</v>
      </c>
      <c r="O32" s="19"/>
      <c r="P32" s="19">
        <f t="shared" si="9"/>
        <v>2100936.5499999998</v>
      </c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9"/>
      <c r="O33" s="19"/>
      <c r="P33" s="19">
        <f>SUM(D33:O33)</f>
        <v>0</v>
      </c>
    </row>
    <row r="34" spans="1:16" ht="15" customHeight="1">
      <c r="A34" s="4" t="s">
        <v>24</v>
      </c>
      <c r="B34" s="13">
        <v>3110000</v>
      </c>
      <c r="C34" s="13">
        <v>4240999</v>
      </c>
      <c r="D34" s="13"/>
      <c r="E34" s="13"/>
      <c r="F34" s="19">
        <v>271900.23</v>
      </c>
      <c r="G34" s="13">
        <v>311593.68</v>
      </c>
      <c r="H34" s="13">
        <v>87536.9</v>
      </c>
      <c r="I34" s="13">
        <v>92930.85</v>
      </c>
      <c r="J34" s="19">
        <v>4129</v>
      </c>
      <c r="K34" s="19">
        <v>1214531.29</v>
      </c>
      <c r="L34" s="19">
        <v>19930</v>
      </c>
      <c r="M34" s="19">
        <v>192033.03</v>
      </c>
      <c r="N34" s="19">
        <v>80002.289999999994</v>
      </c>
      <c r="O34" s="19">
        <v>49721.1</v>
      </c>
      <c r="P34" s="19">
        <f>SUM(D34:O34)</f>
        <v>2324308.37</v>
      </c>
    </row>
    <row r="35" spans="1:16" ht="15" customHeight="1">
      <c r="A35" s="2" t="s">
        <v>25</v>
      </c>
      <c r="B35" s="18">
        <f>SUM(B36:B42)</f>
        <v>400000</v>
      </c>
      <c r="C35" s="18">
        <f>SUM(C36:C42)</f>
        <v>435950</v>
      </c>
      <c r="D35" s="18">
        <f>SUM(D36:D42)</f>
        <v>0</v>
      </c>
      <c r="E35" s="18">
        <f>SUM(E36:E42)</f>
        <v>0</v>
      </c>
      <c r="F35" s="18">
        <f t="shared" ref="F35:G35" si="10">SUM(F36:F42)</f>
        <v>421504.58</v>
      </c>
      <c r="G35" s="18">
        <f t="shared" si="10"/>
        <v>11761.68</v>
      </c>
      <c r="H35" s="18">
        <f t="shared" ref="H35:O35" si="11">SUM(H36:H42)</f>
        <v>0</v>
      </c>
      <c r="I35" s="18">
        <f t="shared" si="11"/>
        <v>0</v>
      </c>
      <c r="J35" s="18">
        <f t="shared" si="11"/>
        <v>0</v>
      </c>
      <c r="K35" s="18">
        <f t="shared" si="11"/>
        <v>0</v>
      </c>
      <c r="L35" s="18">
        <f t="shared" si="11"/>
        <v>0</v>
      </c>
      <c r="M35" s="18">
        <f t="shared" si="11"/>
        <v>0</v>
      </c>
      <c r="N35" s="18">
        <f t="shared" si="11"/>
        <v>0</v>
      </c>
      <c r="O35" s="18">
        <f t="shared" si="11"/>
        <v>0</v>
      </c>
      <c r="P35" s="18">
        <f>SUM(D35:O35)</f>
        <v>433266.26</v>
      </c>
    </row>
    <row r="36" spans="1:16" ht="15" customHeight="1">
      <c r="A36" s="4" t="s">
        <v>26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9">
        <f t="shared" ref="P36:P50" si="12">SUM(D36:O36)</f>
        <v>0</v>
      </c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9">
        <f t="shared" si="12"/>
        <v>0</v>
      </c>
    </row>
    <row r="38" spans="1:16" ht="15" customHeight="1">
      <c r="A38" s="4" t="s">
        <v>41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9">
        <f t="shared" si="12"/>
        <v>0</v>
      </c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9">
        <f t="shared" si="12"/>
        <v>0</v>
      </c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9">
        <f t="shared" si="12"/>
        <v>0</v>
      </c>
    </row>
    <row r="41" spans="1:16" ht="15" customHeight="1">
      <c r="A41" s="4" t="s">
        <v>27</v>
      </c>
      <c r="B41" s="13">
        <v>400000</v>
      </c>
      <c r="C41" s="13">
        <v>435950</v>
      </c>
      <c r="D41" s="13"/>
      <c r="E41" s="13"/>
      <c r="F41" s="19">
        <v>421504.58</v>
      </c>
      <c r="G41" s="13">
        <v>11761.68</v>
      </c>
      <c r="H41" s="13"/>
      <c r="I41" s="13"/>
      <c r="J41" s="13"/>
      <c r="K41" s="13"/>
      <c r="L41" s="13"/>
      <c r="M41" s="13"/>
      <c r="N41" s="13"/>
      <c r="O41" s="13"/>
      <c r="P41" s="19">
        <f>SUM(D41:O41)</f>
        <v>433266.26</v>
      </c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9">
        <f t="shared" si="12"/>
        <v>0</v>
      </c>
    </row>
    <row r="43" spans="1:16" ht="15" customHeight="1">
      <c r="A43" s="2" t="s">
        <v>45</v>
      </c>
      <c r="B43" s="13">
        <f>SUM(B44:B50)</f>
        <v>0</v>
      </c>
      <c r="C43" s="13">
        <f>SUM(C44:C50)</f>
        <v>0</v>
      </c>
      <c r="D43" s="18">
        <f t="shared" ref="D43:E43" si="13">SUM(D44:D50)</f>
        <v>0</v>
      </c>
      <c r="E43" s="18">
        <f t="shared" si="13"/>
        <v>0</v>
      </c>
      <c r="F43" s="18">
        <f>SUM(F44:F50)</f>
        <v>0</v>
      </c>
      <c r="G43" s="18">
        <f t="shared" ref="G43" si="14">SUM(G44:G50)</f>
        <v>0</v>
      </c>
      <c r="H43" s="18">
        <f t="shared" ref="H43:P43" si="15">SUM(H44:H50)</f>
        <v>0</v>
      </c>
      <c r="I43" s="18">
        <f t="shared" si="15"/>
        <v>0</v>
      </c>
      <c r="J43" s="18">
        <f t="shared" si="15"/>
        <v>0</v>
      </c>
      <c r="K43" s="18">
        <f t="shared" si="15"/>
        <v>0</v>
      </c>
      <c r="L43" s="18">
        <f t="shared" si="15"/>
        <v>0</v>
      </c>
      <c r="M43" s="18">
        <f t="shared" si="15"/>
        <v>0</v>
      </c>
      <c r="N43" s="18">
        <f t="shared" si="15"/>
        <v>0</v>
      </c>
      <c r="O43" s="18">
        <f t="shared" si="15"/>
        <v>0</v>
      </c>
      <c r="P43" s="18">
        <f t="shared" si="15"/>
        <v>0</v>
      </c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>
        <f t="shared" si="12"/>
        <v>0</v>
      </c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>
        <f t="shared" si="12"/>
        <v>0</v>
      </c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>
        <f t="shared" si="12"/>
        <v>0</v>
      </c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>
        <f t="shared" si="12"/>
        <v>0</v>
      </c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>
        <f t="shared" si="12"/>
        <v>0</v>
      </c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>
        <f t="shared" si="12"/>
        <v>0</v>
      </c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>
        <f t="shared" si="12"/>
        <v>0</v>
      </c>
    </row>
    <row r="51" spans="1:16" ht="15" customHeight="1">
      <c r="A51" s="2" t="s">
        <v>28</v>
      </c>
      <c r="B51" s="18">
        <f t="shared" ref="B51:G51" si="16">SUM(B52:B60)</f>
        <v>27400000</v>
      </c>
      <c r="C51" s="18">
        <f t="shared" si="16"/>
        <v>41214859</v>
      </c>
      <c r="D51" s="18">
        <f t="shared" si="16"/>
        <v>0</v>
      </c>
      <c r="E51" s="18">
        <f t="shared" si="16"/>
        <v>0</v>
      </c>
      <c r="F51" s="18">
        <f t="shared" si="16"/>
        <v>348046.06</v>
      </c>
      <c r="G51" s="18">
        <f t="shared" si="16"/>
        <v>0</v>
      </c>
      <c r="H51" s="18">
        <f t="shared" ref="H51" si="17">SUM(H52:H60)</f>
        <v>0</v>
      </c>
      <c r="I51" s="18">
        <f t="shared" ref="I51:N51" si="18">SUM(I52:I60)</f>
        <v>0</v>
      </c>
      <c r="J51" s="18">
        <f t="shared" si="18"/>
        <v>2344125</v>
      </c>
      <c r="K51" s="18">
        <f>SUM(K52:K60)</f>
        <v>75185</v>
      </c>
      <c r="L51" s="18">
        <f>SUM(L52:L60)</f>
        <v>21366</v>
      </c>
      <c r="M51" s="18">
        <f t="shared" si="18"/>
        <v>0</v>
      </c>
      <c r="N51" s="18">
        <f t="shared" si="18"/>
        <v>0</v>
      </c>
      <c r="O51" s="18">
        <f>SUM(O52:O60)</f>
        <v>214761.04</v>
      </c>
      <c r="P51" s="18">
        <f>SUM(D51:O51)</f>
        <v>3003483.1</v>
      </c>
    </row>
    <row r="52" spans="1:16" ht="15" customHeight="1">
      <c r="A52" s="4" t="s">
        <v>29</v>
      </c>
      <c r="B52" s="13">
        <v>12400000</v>
      </c>
      <c r="C52" s="13">
        <v>22401133</v>
      </c>
      <c r="D52" s="13"/>
      <c r="E52" s="13"/>
      <c r="F52" s="19">
        <v>178445.63</v>
      </c>
      <c r="G52" s="13"/>
      <c r="H52" s="13"/>
      <c r="I52" s="13"/>
      <c r="J52" s="13"/>
      <c r="K52" s="19">
        <v>75185</v>
      </c>
      <c r="L52" s="19">
        <v>21366</v>
      </c>
      <c r="M52" s="13"/>
      <c r="N52" s="13"/>
      <c r="O52" s="19">
        <v>214761.04</v>
      </c>
      <c r="P52" s="19">
        <f>SUM(D52:O52)</f>
        <v>489757.67000000004</v>
      </c>
    </row>
    <row r="53" spans="1:16" ht="15" customHeight="1">
      <c r="A53" s="4" t="s">
        <v>30</v>
      </c>
      <c r="B53" s="13">
        <v>350000</v>
      </c>
      <c r="C53" s="13">
        <v>519601</v>
      </c>
      <c r="D53" s="13"/>
      <c r="E53" s="13"/>
      <c r="F53" s="19">
        <v>169600.43</v>
      </c>
      <c r="G53" s="13"/>
      <c r="H53" s="13"/>
      <c r="I53" s="13"/>
      <c r="J53" s="13"/>
      <c r="K53" s="19"/>
      <c r="L53" s="13"/>
      <c r="M53" s="13"/>
      <c r="N53" s="13"/>
      <c r="O53" s="19"/>
      <c r="P53" s="19">
        <f>SUM(D53:O53)</f>
        <v>169600.43</v>
      </c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3"/>
      <c r="J54" s="13"/>
      <c r="K54" s="19"/>
      <c r="L54" s="13"/>
      <c r="M54" s="13"/>
      <c r="N54" s="13"/>
      <c r="O54" s="19"/>
      <c r="P54" s="19">
        <f>SUM(D54:O54)</f>
        <v>0</v>
      </c>
    </row>
    <row r="55" spans="1:16" ht="15" customHeight="1">
      <c r="A55" s="4" t="s">
        <v>32</v>
      </c>
      <c r="B55" s="13">
        <v>6000000</v>
      </c>
      <c r="C55" s="13">
        <v>2344125</v>
      </c>
      <c r="D55" s="13"/>
      <c r="E55" s="13"/>
      <c r="F55" s="13"/>
      <c r="G55" s="13"/>
      <c r="H55" s="13"/>
      <c r="I55" s="13"/>
      <c r="J55" s="19">
        <v>2344125</v>
      </c>
      <c r="K55" s="19"/>
      <c r="L55" s="13"/>
      <c r="M55" s="13"/>
      <c r="N55" s="13"/>
      <c r="O55" s="19"/>
      <c r="P55" s="19">
        <f>SUM(D55:O55)</f>
        <v>2344125</v>
      </c>
    </row>
    <row r="56" spans="1:16" ht="15" customHeight="1">
      <c r="A56" s="4" t="s">
        <v>33</v>
      </c>
      <c r="B56" s="13">
        <v>300000</v>
      </c>
      <c r="C56" s="13">
        <v>600000</v>
      </c>
      <c r="D56" s="13"/>
      <c r="E56" s="13"/>
      <c r="F56" s="13"/>
      <c r="G56" s="13"/>
      <c r="H56" s="13"/>
      <c r="I56" s="13"/>
      <c r="J56" s="13"/>
      <c r="K56" s="19"/>
      <c r="L56" s="13"/>
      <c r="M56" s="13"/>
      <c r="N56" s="13"/>
      <c r="O56" s="19"/>
      <c r="P56" s="19">
        <f t="shared" ref="P56:P72" si="19">SUM(D56:O56)</f>
        <v>0</v>
      </c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3"/>
      <c r="J57" s="13"/>
      <c r="K57" s="19"/>
      <c r="L57" s="13"/>
      <c r="M57" s="13"/>
      <c r="N57" s="13"/>
      <c r="O57" s="19"/>
      <c r="P57" s="19">
        <f t="shared" si="19"/>
        <v>0</v>
      </c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3"/>
      <c r="J58" s="13"/>
      <c r="K58" s="19"/>
      <c r="L58" s="13"/>
      <c r="M58" s="13"/>
      <c r="N58" s="13"/>
      <c r="O58" s="19"/>
      <c r="P58" s="19">
        <f t="shared" si="19"/>
        <v>0</v>
      </c>
    </row>
    <row r="59" spans="1:16" ht="15" customHeight="1">
      <c r="A59" s="4" t="s">
        <v>34</v>
      </c>
      <c r="B59" s="13">
        <v>8350000</v>
      </c>
      <c r="C59" s="13">
        <v>15350000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9"/>
      <c r="P59" s="19">
        <f t="shared" si="19"/>
        <v>0</v>
      </c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9"/>
      <c r="P60" s="19">
        <f t="shared" si="19"/>
        <v>0</v>
      </c>
    </row>
    <row r="61" spans="1:16" ht="15" customHeight="1">
      <c r="A61" s="2" t="s">
        <v>56</v>
      </c>
      <c r="B61" s="13">
        <f>SUM(B62:B65)</f>
        <v>0</v>
      </c>
      <c r="C61" s="13">
        <f>SUM(C62:C65)</f>
        <v>0</v>
      </c>
      <c r="D61" s="18">
        <f t="shared" ref="D61:G61" si="20">SUM(D62:D65)</f>
        <v>0</v>
      </c>
      <c r="E61" s="18">
        <f t="shared" si="20"/>
        <v>0</v>
      </c>
      <c r="F61" s="18">
        <f t="shared" si="20"/>
        <v>0</v>
      </c>
      <c r="G61" s="18">
        <f t="shared" si="20"/>
        <v>0</v>
      </c>
      <c r="H61" s="18">
        <f t="shared" ref="H61:O61" si="21">SUM(H62:H65)</f>
        <v>0</v>
      </c>
      <c r="I61" s="18">
        <f t="shared" si="21"/>
        <v>0</v>
      </c>
      <c r="J61" s="18">
        <f t="shared" si="21"/>
        <v>0</v>
      </c>
      <c r="K61" s="18">
        <f t="shared" si="21"/>
        <v>0</v>
      </c>
      <c r="L61" s="18">
        <f t="shared" si="21"/>
        <v>0</v>
      </c>
      <c r="M61" s="18">
        <f t="shared" si="21"/>
        <v>0</v>
      </c>
      <c r="N61" s="18">
        <f t="shared" si="21"/>
        <v>0</v>
      </c>
      <c r="O61" s="19">
        <f t="shared" si="21"/>
        <v>0</v>
      </c>
      <c r="P61" s="18">
        <f>SUM(P62:P65)</f>
        <v>0</v>
      </c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>
        <f t="shared" si="19"/>
        <v>0</v>
      </c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>
        <f t="shared" si="19"/>
        <v>0</v>
      </c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>
        <f t="shared" si="19"/>
        <v>0</v>
      </c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>
        <f t="shared" si="19"/>
        <v>0</v>
      </c>
    </row>
    <row r="66" spans="1:16" ht="15" customHeight="1">
      <c r="A66" s="2" t="s">
        <v>61</v>
      </c>
      <c r="B66" s="13">
        <f>SUM(B67:B68)</f>
        <v>0</v>
      </c>
      <c r="C66" s="13">
        <f>SUM(C67:C68)</f>
        <v>0</v>
      </c>
      <c r="D66" s="18">
        <f>SUM(D67:D68)</f>
        <v>0</v>
      </c>
      <c r="E66" s="18">
        <f>SUM(E67:E68)</f>
        <v>0</v>
      </c>
      <c r="F66" s="18">
        <f t="shared" ref="F66:G66" si="22">SUM(F67:F68)</f>
        <v>0</v>
      </c>
      <c r="G66" s="18">
        <f t="shared" si="22"/>
        <v>0</v>
      </c>
      <c r="H66" s="18">
        <f t="shared" ref="H66:P66" si="23">SUM(H67:H68)</f>
        <v>0</v>
      </c>
      <c r="I66" s="18">
        <f t="shared" si="23"/>
        <v>0</v>
      </c>
      <c r="J66" s="18">
        <f t="shared" si="23"/>
        <v>0</v>
      </c>
      <c r="K66" s="18">
        <f t="shared" si="23"/>
        <v>0</v>
      </c>
      <c r="L66" s="18">
        <f t="shared" si="23"/>
        <v>0</v>
      </c>
      <c r="M66" s="18">
        <f t="shared" si="23"/>
        <v>0</v>
      </c>
      <c r="N66" s="18">
        <f t="shared" si="23"/>
        <v>0</v>
      </c>
      <c r="O66" s="18">
        <f t="shared" si="23"/>
        <v>0</v>
      </c>
      <c r="P66" s="18">
        <f t="shared" si="23"/>
        <v>0</v>
      </c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>
        <f t="shared" si="19"/>
        <v>0</v>
      </c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>
        <f t="shared" si="19"/>
        <v>0</v>
      </c>
    </row>
    <row r="69" spans="1:16" ht="15" customHeight="1">
      <c r="A69" s="2" t="s">
        <v>64</v>
      </c>
      <c r="B69" s="13">
        <f>SUM(B70:B72)</f>
        <v>0</v>
      </c>
      <c r="C69" s="13">
        <f>SUM(C70:C72)</f>
        <v>0</v>
      </c>
      <c r="D69" s="18">
        <f>SUM(D70:D72)</f>
        <v>0</v>
      </c>
      <c r="E69" s="18">
        <f t="shared" ref="E69:N69" si="24">SUM(E70:E72)</f>
        <v>0</v>
      </c>
      <c r="F69" s="18">
        <f t="shared" ref="F69" si="25">SUM(F70:F72)</f>
        <v>0</v>
      </c>
      <c r="G69" s="18">
        <f t="shared" ref="G69" si="26">SUM(G70:G72)</f>
        <v>0</v>
      </c>
      <c r="H69" s="18">
        <f t="shared" si="24"/>
        <v>0</v>
      </c>
      <c r="I69" s="18">
        <f t="shared" si="24"/>
        <v>0</v>
      </c>
      <c r="J69" s="18">
        <f t="shared" si="24"/>
        <v>0</v>
      </c>
      <c r="K69" s="18">
        <f t="shared" si="24"/>
        <v>0</v>
      </c>
      <c r="L69" s="18">
        <f t="shared" si="24"/>
        <v>0</v>
      </c>
      <c r="M69" s="18">
        <f t="shared" si="24"/>
        <v>0</v>
      </c>
      <c r="N69" s="18">
        <f t="shared" si="24"/>
        <v>0</v>
      </c>
      <c r="O69" s="18">
        <f>SUM(O70:O72)</f>
        <v>0</v>
      </c>
      <c r="P69" s="18">
        <f>SUM(P70:P72)</f>
        <v>0</v>
      </c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>
        <f t="shared" si="19"/>
        <v>0</v>
      </c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>
        <f t="shared" si="19"/>
        <v>0</v>
      </c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>
        <f t="shared" si="19"/>
        <v>0</v>
      </c>
    </row>
    <row r="73" spans="1:16" ht="15" customHeight="1">
      <c r="A73" s="6" t="s">
        <v>35</v>
      </c>
      <c r="B73" s="20">
        <f t="shared" ref="B73:C73" si="27">SUM(B9:B72)/2</f>
        <v>478099657</v>
      </c>
      <c r="C73" s="20">
        <f t="shared" si="27"/>
        <v>705504890.41999984</v>
      </c>
      <c r="D73" s="20">
        <f>SUM(D9:D72)/2</f>
        <v>276185.06</v>
      </c>
      <c r="E73" s="20">
        <f t="shared" ref="E73:O73" si="28">SUM(E9:E72)/2</f>
        <v>26399950.260000002</v>
      </c>
      <c r="F73" s="20">
        <f t="shared" ref="F73:G73" si="29">SUM(F9:F72)/2</f>
        <v>31796222.449999999</v>
      </c>
      <c r="G73" s="20">
        <f t="shared" si="29"/>
        <v>20312485.449999996</v>
      </c>
      <c r="H73" s="20">
        <f t="shared" si="28"/>
        <v>23954956.970000003</v>
      </c>
      <c r="I73" s="20">
        <f t="shared" si="28"/>
        <v>18886612.490000002</v>
      </c>
      <c r="J73" s="20">
        <f t="shared" si="28"/>
        <v>15830099.109999999</v>
      </c>
      <c r="K73" s="20">
        <f t="shared" si="28"/>
        <v>21498781.930000007</v>
      </c>
      <c r="L73" s="20">
        <f t="shared" si="28"/>
        <v>15034397.189999999</v>
      </c>
      <c r="M73" s="20">
        <f t="shared" si="28"/>
        <v>16086274.02</v>
      </c>
      <c r="N73" s="20">
        <f t="shared" si="28"/>
        <v>35143508.249999993</v>
      </c>
      <c r="O73" s="20">
        <f t="shared" si="28"/>
        <v>24526925.219999999</v>
      </c>
      <c r="P73" s="18">
        <f>SUM(D73:O73)</f>
        <v>249746398.40000004</v>
      </c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 t="shared" ref="B86:C86" si="30">B73</f>
        <v>478099657</v>
      </c>
      <c r="C86" s="20">
        <f t="shared" si="30"/>
        <v>705504890.41999984</v>
      </c>
      <c r="D86" s="20">
        <f>D73</f>
        <v>276185.06</v>
      </c>
      <c r="E86" s="20">
        <f t="shared" ref="E86:O86" si="31">E73</f>
        <v>26399950.260000002</v>
      </c>
      <c r="F86" s="20">
        <f t="shared" ref="F86:G86" si="32">F73</f>
        <v>31796222.449999999</v>
      </c>
      <c r="G86" s="20">
        <f t="shared" si="32"/>
        <v>20312485.449999996</v>
      </c>
      <c r="H86" s="20">
        <f t="shared" si="31"/>
        <v>23954956.970000003</v>
      </c>
      <c r="I86" s="20">
        <f t="shared" si="31"/>
        <v>18886612.490000002</v>
      </c>
      <c r="J86" s="20">
        <f t="shared" si="31"/>
        <v>15830099.109999999</v>
      </c>
      <c r="K86" s="20">
        <f t="shared" si="31"/>
        <v>21498781.930000007</v>
      </c>
      <c r="L86" s="20">
        <f t="shared" si="31"/>
        <v>15034397.189999999</v>
      </c>
      <c r="M86" s="20">
        <f t="shared" si="31"/>
        <v>16086274.02</v>
      </c>
      <c r="N86" s="20">
        <f t="shared" si="31"/>
        <v>35143508.249999993</v>
      </c>
      <c r="O86" s="20">
        <f t="shared" si="31"/>
        <v>24526925.219999999</v>
      </c>
      <c r="P86" s="20">
        <f>SUM(D86:O86)</f>
        <v>249746398.40000004</v>
      </c>
    </row>
    <row r="87" spans="1:16" ht="15" customHeight="1">
      <c r="A87" s="5" t="s">
        <v>91</v>
      </c>
      <c r="B87" s="5"/>
      <c r="C87" s="5"/>
      <c r="F87" s="21"/>
    </row>
    <row r="88" spans="1:16" ht="15" customHeight="1">
      <c r="A88" s="9" t="s">
        <v>94</v>
      </c>
      <c r="B88" s="9"/>
      <c r="C88" s="9"/>
    </row>
    <row r="89" spans="1:16" ht="15" customHeight="1">
      <c r="A89" s="9" t="s">
        <v>95</v>
      </c>
      <c r="B89" s="9"/>
      <c r="C89" s="9"/>
    </row>
    <row r="90" spans="1:16" ht="15" customHeight="1">
      <c r="A90" t="s">
        <v>93</v>
      </c>
    </row>
    <row r="91" spans="1:16" ht="15" customHeight="1">
      <c r="A91" t="s">
        <v>96</v>
      </c>
    </row>
    <row r="92" spans="1:16" ht="15" customHeight="1">
      <c r="A92" t="s">
        <v>97</v>
      </c>
    </row>
    <row r="93" spans="1:16" ht="15" customHeight="1">
      <c r="A93" s="25" t="s">
        <v>107</v>
      </c>
    </row>
    <row r="94" spans="1:16" ht="15" customHeight="1">
      <c r="A94" s="25" t="s">
        <v>106</v>
      </c>
    </row>
    <row r="95" spans="1:16" ht="15" customHeight="1">
      <c r="A95" s="25" t="s">
        <v>105</v>
      </c>
    </row>
    <row r="98" spans="4:13" ht="15" customHeight="1">
      <c r="D98" s="15" t="s">
        <v>99</v>
      </c>
      <c r="E98" s="16"/>
      <c r="F98" s="16"/>
      <c r="G98" s="16"/>
      <c r="H98" s="16"/>
      <c r="I98" s="16"/>
      <c r="J98" s="16"/>
      <c r="K98" s="16"/>
      <c r="L98" s="16"/>
      <c r="M98" s="15" t="s">
        <v>98</v>
      </c>
    </row>
    <row r="99" spans="4:13" ht="15" customHeight="1">
      <c r="D99" s="17" t="s">
        <v>101</v>
      </c>
      <c r="E99" s="16"/>
      <c r="F99" s="16"/>
      <c r="G99" s="16"/>
      <c r="H99" s="16"/>
      <c r="I99" s="16"/>
      <c r="J99" s="16"/>
      <c r="K99" s="16"/>
      <c r="L99" s="16"/>
      <c r="M99" s="17" t="s">
        <v>102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74803149606299213" bottom="0.74803149606299213" header="0.31496062992125984" footer="0.31496062992125984"/>
  <pageSetup paperSize="5" scale="73" fitToHeight="0" orientation="landscape" r:id="rId1"/>
  <headerFooter>
    <oddFooter>&amp;C&amp;9Página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Beriguete</cp:lastModifiedBy>
  <cp:lastPrinted>2021-10-13T13:08:21Z</cp:lastPrinted>
  <dcterms:created xsi:type="dcterms:W3CDTF">2018-04-17T18:57:16Z</dcterms:created>
  <dcterms:modified xsi:type="dcterms:W3CDTF">2022-01-13T21:35:00Z</dcterms:modified>
</cp:coreProperties>
</file>