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cheyla.moreta\Desktop\Documentos  a Publicar Noviembre 2025\"/>
    </mc:Choice>
  </mc:AlternateContent>
  <xr:revisionPtr revIDLastSave="0" documentId="13_ncr:1_{898BE928-ADAA-49D2-ABCD-CF8CA76721B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oviembre 2025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68" i="1" l="1"/>
  <c r="L269" i="1"/>
  <c r="K269" i="1"/>
  <c r="M269" i="1" s="1"/>
  <c r="L268" i="1"/>
  <c r="K268" i="1"/>
  <c r="D270" i="1"/>
  <c r="C270" i="1"/>
  <c r="H175" i="1"/>
  <c r="H192" i="1"/>
  <c r="H203" i="1"/>
  <c r="H211" i="1"/>
  <c r="M270" i="1" l="1"/>
  <c r="H212" i="1"/>
  <c r="G252" i="1"/>
  <c r="G225" i="1"/>
  <c r="F225" i="1"/>
  <c r="G154" i="1" l="1"/>
  <c r="L270" i="1" l="1"/>
  <c r="K270" i="1"/>
  <c r="J270" i="1"/>
  <c r="I270" i="1"/>
  <c r="H270" i="1"/>
  <c r="G270" i="1"/>
  <c r="F270" i="1"/>
  <c r="E270" i="1"/>
  <c r="H290" i="1" l="1"/>
  <c r="G125" i="1"/>
  <c r="G111" i="1"/>
  <c r="J80" i="1"/>
  <c r="H123" i="1" l="1"/>
  <c r="H124" i="1"/>
  <c r="H122" i="1"/>
  <c r="H121" i="1"/>
  <c r="K79" i="1"/>
  <c r="K78" i="1"/>
  <c r="K77" i="1"/>
  <c r="K76" i="1"/>
  <c r="H125" i="1" l="1"/>
  <c r="K80" i="1"/>
</calcChain>
</file>

<file path=xl/sharedStrings.xml><?xml version="1.0" encoding="utf-8"?>
<sst xmlns="http://schemas.openxmlformats.org/spreadsheetml/2006/main" count="714" uniqueCount="137">
  <si>
    <r>
      <t>Asistencias Brindadas por Tipos de Seguros</t>
    </r>
    <r>
      <rPr>
        <b/>
        <sz val="16"/>
        <color rgb="FF002060"/>
        <rFont val="Times New Roman"/>
        <family val="1"/>
      </rPr>
      <t>:</t>
    </r>
    <r>
      <rPr>
        <sz val="11"/>
        <color theme="1"/>
        <rFont val="Calibri"/>
        <family val="2"/>
        <scheme val="minor"/>
      </rPr>
      <t xml:space="preserve"> </t>
    </r>
  </si>
  <si>
    <t>Distribución de Asistencias Brindadas por Tipos de Seguros</t>
  </si>
  <si>
    <t>Tipos de Seguros</t>
  </si>
  <si>
    <t>Cantidad</t>
  </si>
  <si>
    <t>%</t>
  </si>
  <si>
    <t>Informaciones Generales del  SDSS</t>
  </si>
  <si>
    <t>Seguro Familiar de Salud (SFS)</t>
  </si>
  <si>
    <t>Seguro de Vejez, Discapacidad y Sobrevivencia (SVDS)</t>
  </si>
  <si>
    <t>Seguro de Riesgos Laborales (SRL)</t>
  </si>
  <si>
    <t>Total General</t>
  </si>
  <si>
    <t>Fuente: Base de datos DIDA</t>
  </si>
  <si>
    <r>
      <t>Asistencias Brindadas por Tipos de Oficinas</t>
    </r>
    <r>
      <rPr>
        <b/>
        <sz val="16"/>
        <color rgb="FF002060"/>
        <rFont val="Times New Roman"/>
        <family val="1"/>
      </rPr>
      <t>:</t>
    </r>
    <r>
      <rPr>
        <sz val="11"/>
        <color theme="1"/>
        <rFont val="Calibri"/>
        <family val="2"/>
        <scheme val="minor"/>
      </rPr>
      <t xml:space="preserve"> </t>
    </r>
  </si>
  <si>
    <t>Distribución de Asistencias Brindadas por Oficinas</t>
  </si>
  <si>
    <t>Oficinas</t>
  </si>
  <si>
    <t>San Cristóbal</t>
  </si>
  <si>
    <t>Barahona</t>
  </si>
  <si>
    <t>Higüey</t>
  </si>
  <si>
    <t>Mao</t>
  </si>
  <si>
    <t>Azua</t>
  </si>
  <si>
    <t>Bahoruco</t>
  </si>
  <si>
    <t>Quejas, Reclamaciones y Denuncias Atendidas por Tipos de Seguros:</t>
  </si>
  <si>
    <t>Quejas, Reclamaciones y Denuncias Atendidas por Tipos de Seguros</t>
  </si>
  <si>
    <t>Quejas, Reclamaciones y Denuncias Atendidas por Oficinas</t>
  </si>
  <si>
    <t xml:space="preserve"> Oficinas</t>
  </si>
  <si>
    <t>Santiago</t>
  </si>
  <si>
    <t>La Romana</t>
  </si>
  <si>
    <t>Puerto Plata</t>
  </si>
  <si>
    <t>San Juan de la Maguana</t>
  </si>
  <si>
    <t>Actividades de Promoción Realizadas Sobre el SDSS:</t>
  </si>
  <si>
    <t xml:space="preserve">Actividades  de Promoción </t>
  </si>
  <si>
    <t>Actividades Realizadas</t>
  </si>
  <si>
    <t>Otros Servicios Solicitados:</t>
  </si>
  <si>
    <t xml:space="preserve">Descripción </t>
  </si>
  <si>
    <t xml:space="preserve">Cantidad </t>
  </si>
  <si>
    <t>Cartas de No Cobertura Entregadas  a los Afiliados</t>
  </si>
  <si>
    <t>Xiomara de Coo.</t>
  </si>
  <si>
    <t>Directora de Planificación y Desarrollo</t>
  </si>
  <si>
    <t>Quejas, Reclamaciones y Denuncias Atendidas por Causas</t>
  </si>
  <si>
    <t>Informaciones  Generales del  SDSS</t>
  </si>
  <si>
    <t>Solicitud de asignación de NSS a mayor de edad</t>
  </si>
  <si>
    <t>Corrección de datos personales en el SUIR</t>
  </si>
  <si>
    <t>Corrección de datos personales en el SUIR a menor de edad</t>
  </si>
  <si>
    <t>Otras causas de quejas y reclamaciones menos frecuentes</t>
  </si>
  <si>
    <t>Sub-Total</t>
  </si>
  <si>
    <t>Afiliación de manera irregular a una ARS</t>
  </si>
  <si>
    <t>Seguro de Riesgos Laborales  (SRL)</t>
  </si>
  <si>
    <t> Regímenes</t>
  </si>
  <si>
    <t>Procedimientos</t>
  </si>
  <si>
    <t> Estudios Diagnósticos</t>
  </si>
  <si>
    <t>Medicamentos</t>
  </si>
  <si>
    <t>Material Gastable</t>
  </si>
  <si>
    <t>Total</t>
  </si>
  <si>
    <t xml:space="preserve">    Cob.</t>
  </si>
  <si>
    <t xml:space="preserve">  S.Cob.</t>
  </si>
  <si>
    <t>Cob.</t>
  </si>
  <si>
    <t>S. Cob.</t>
  </si>
  <si>
    <t>Contributivo</t>
  </si>
  <si>
    <t>Subsidiado</t>
  </si>
  <si>
    <t>San Pedro de Macorís</t>
  </si>
  <si>
    <t>Bávaro</t>
  </si>
  <si>
    <t>Samaná</t>
  </si>
  <si>
    <t>Punto GOB San Cristóbal</t>
  </si>
  <si>
    <t>Cobro de diferencia por encima de lo establecido en internamiento</t>
  </si>
  <si>
    <t>Cobro de diferencia por encima de lo establecido</t>
  </si>
  <si>
    <t>Denegación de prestaciones en especies a través del SRL</t>
  </si>
  <si>
    <t>Traspaso realizado de manera irregular a una ARS</t>
  </si>
  <si>
    <t>San Francisco de Macorís</t>
  </si>
  <si>
    <t>Punto GOB Colinas Centro (Santo Domingo Norte)</t>
  </si>
  <si>
    <t>Punto GOB Sambil (Distrito Nacional)</t>
  </si>
  <si>
    <t>Punto GOB Megacentro (Santo Domingo Este)</t>
  </si>
  <si>
    <t xml:space="preserve">Certificaciones de Aportes Tramitadas y Entregadas a los Afiliados. </t>
  </si>
  <si>
    <t>Encuentros y reuniones  con los encargados de Recursos Humanos de las  empresas públicas, privadas y de la sociedad civil organizada</t>
  </si>
  <si>
    <t>Charlas, conferencias y conversatorios  sobre el Sistema Dominicano de la Seguridad Social presencial y/o virtual</t>
  </si>
  <si>
    <t>Reuniones con actores de la Sociedad Civil</t>
  </si>
  <si>
    <t>PSS Monitoreadas por Oficinas:</t>
  </si>
  <si>
    <t>Prestadoras de Servicios de Salud Monitoreadas por Oficinas</t>
  </si>
  <si>
    <t>PSS Monitoreadas y Encuestas Aplicadas</t>
  </si>
  <si>
    <t xml:space="preserve">PSS Monitoreadas y Encuestas Aplicadas </t>
  </si>
  <si>
    <t>Tipo PSS</t>
  </si>
  <si>
    <t>Cantidad Monitoreada</t>
  </si>
  <si>
    <t>Encuestas Aplicadas</t>
  </si>
  <si>
    <t>CPNA</t>
  </si>
  <si>
    <t>Clínicas</t>
  </si>
  <si>
    <t>Hospital</t>
  </si>
  <si>
    <t>Farmacia</t>
  </si>
  <si>
    <t xml:space="preserve">Elaborarción, Impresión de material promocional, didáctico y educativo (Sueltos, brochure, volantes, ABC, entre otros) Sobre el Sistema Dominicano de Seguridad Social. </t>
  </si>
  <si>
    <t>La Vega</t>
  </si>
  <si>
    <t>Bavaro</t>
  </si>
  <si>
    <t>Punto GOB La Sirena (Santiago)</t>
  </si>
  <si>
    <t>Punto GOB Expreso La Americas (Santo Domingo Este)</t>
  </si>
  <si>
    <t>TOTAL</t>
  </si>
  <si>
    <t>Tramite de asesoría legal sobre SVDS</t>
  </si>
  <si>
    <t>DIDA Central (Distrito Nacional)</t>
  </si>
  <si>
    <t>Operativos de distribución  de material educativos impresos y de forma digital para  promoción del Sistema Dominicano de Seguridad Social</t>
  </si>
  <si>
    <t>Operativos de orientación y promoción del Sistema Dominicano de  Seguridad Social en centros de trabajo y/o  de salud públicos y privados</t>
  </si>
  <si>
    <t xml:space="preserve">                     Tipos de Seguros</t>
  </si>
  <si>
    <t xml:space="preserve"> San Pedro de Macorís</t>
  </si>
  <si>
    <t>San Juan De la Maguana</t>
  </si>
  <si>
    <t>Punto GOB Occidental  Mall (Santo Domingo Oeste)</t>
  </si>
  <si>
    <t>Solicitud de reactivación en el SUIR</t>
  </si>
  <si>
    <t>Tramite de asesoría legal</t>
  </si>
  <si>
    <t xml:space="preserve">Solicitud de traspaso de CCI a Reparto </t>
  </si>
  <si>
    <t>Tardanza en entrega de la pensión por  vejez</t>
  </si>
  <si>
    <t>Talleres de  Orientación y  Capacitación  sobre el Sistema Dominicano de la Seguridad Social, dirigido  a profesionales y otros sectores de la sociedad civil.</t>
  </si>
  <si>
    <t>DIDA Central Distrito Nacional</t>
  </si>
  <si>
    <t>Punto GOB Occidental Mall (Santo Domingo Oeste)</t>
  </si>
  <si>
    <t>Solicitud de inclusión de cédula en la base de datos en el Sistema Dominicano de la Seguridad Social de menor a mayor de edad</t>
  </si>
  <si>
    <t>Retención de paciente en Prestadora de Servicios de Salud</t>
  </si>
  <si>
    <t>Solicitud de carta de no cobertura en Prestadora de Servicios de Salud en medicamentos de alto costo</t>
  </si>
  <si>
    <t>Solicitud de carta de no cobertura en Prestadora de Servicios de Salud en medicamentos ambulatorios</t>
  </si>
  <si>
    <t>Cobro del depósito al afiliado en el internamiento</t>
  </si>
  <si>
    <t>Denegación de utilización de material requerido</t>
  </si>
  <si>
    <t>Traspaso realizado de manera irregular</t>
  </si>
  <si>
    <t>Reconocimiento de transferencia de fondos y/o devolución de aportes</t>
  </si>
  <si>
    <t>Trámite de asesoría legal sobre seguro de riesgos laborales en prestaciones económicas</t>
  </si>
  <si>
    <t>Participar en  ferias para promover  los derechos y beneficios de la Ley 87-01  que crea el SDSS y los servicios que ofrece la DIDA.</t>
  </si>
  <si>
    <t xml:space="preserve">Históricos de Descuentos Solicitados y Entregados a los Afiliados. </t>
  </si>
  <si>
    <t>Dida Cetral  Distrito Nacional</t>
  </si>
  <si>
    <t>Noviembre 2025</t>
  </si>
  <si>
    <t xml:space="preserve">Noviembre  2025 </t>
  </si>
  <si>
    <t>Noviembre  2025</t>
  </si>
  <si>
    <t>Denuncia de irregularidades en el sistema SFS</t>
  </si>
  <si>
    <t>Solicitud de carta de no cobertura en Prestadora de Servicios de Salud de procedimientos</t>
  </si>
  <si>
    <t>Cambio de ARS por más de 6 meses sin cotizar en el Sistema Dominicano de la Seguridad Social</t>
  </si>
  <si>
    <t>Cobro de diferencia en emergencia</t>
  </si>
  <si>
    <t>Cobro de diferencia</t>
  </si>
  <si>
    <t>Cobro de depósito indebido en servicios de salud</t>
  </si>
  <si>
    <t>Tramite de asesoría legal sobre SVDS respecto a traspaso de cci a reparto</t>
  </si>
  <si>
    <t>Solicitud de transferencia de fondos y/o devolución de aportes de reparto por haber sido pensionado o encontrarse activo en el sector privado</t>
  </si>
  <si>
    <t>Solicitud de traspaso de reparto a CCI</t>
  </si>
  <si>
    <t>Solicitud de cobertura exgratia y/o concesión de cobertura por parte de la ARLSS</t>
  </si>
  <si>
    <t>Inconformidad con el monto de pensión otorgada</t>
  </si>
  <si>
    <t>Solicitud de reembolsos por gastos médicos en SRL</t>
  </si>
  <si>
    <t>Denegación de pago del subsidio por discapacidad temporal a través del SRL por riesgo laboral excluido y no considerado</t>
  </si>
  <si>
    <t>Consultas de Asesorías Médicas ofrecidas, Noviembre  2025</t>
  </si>
  <si>
    <t>Diplomados de seguridad social dirigido a diferentes sectores de la sociedad civil (jueces,abgados, periodistas, entre,oros) a través de la Escuela  de Seguridad Social de la DIDA.</t>
  </si>
  <si>
    <t xml:space="preserve">Firma de acuerdo entre la DIDA y Federación Nacional de Mujeres Trabajadoras (FENAMUTRA), con el  objetivo de desarrollar actividades conjuntas de formación, información, sensibilización, acompañamiento técnico e incidencia, para la promoción de los derechos en seguridad social.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</si>
</sst>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4"/>
      <color rgb="FFFFFFFF"/>
      <name val="Times New Roman"/>
      <family val="1"/>
    </font>
    <font>
      <b/>
      <u/>
      <sz val="16"/>
      <color rgb="FF002060"/>
      <name val="Times New Roman"/>
      <family val="1"/>
    </font>
    <font>
      <b/>
      <sz val="16"/>
      <color rgb="FF002060"/>
      <name val="Times New Roman"/>
      <family val="1"/>
    </font>
    <font>
      <b/>
      <sz val="12"/>
      <color rgb="FFFFFFFF"/>
      <name val="Times New Roman"/>
      <family val="1"/>
    </font>
    <font>
      <b/>
      <sz val="12"/>
      <color theme="0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2"/>
      <color theme="1"/>
      <name val="Times"/>
      <family val="1"/>
    </font>
    <font>
      <b/>
      <sz val="12"/>
      <color rgb="FFFF0000"/>
      <name val="Times New Roman"/>
      <family val="1"/>
    </font>
    <font>
      <b/>
      <sz val="12"/>
      <color theme="0"/>
      <name val="Times"/>
      <family val="1"/>
    </font>
    <font>
      <b/>
      <u/>
      <sz val="14"/>
      <color rgb="FF002060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sz val="12"/>
      <color rgb="FF000000"/>
      <name val="Times"/>
      <family val="1"/>
    </font>
    <font>
      <b/>
      <sz val="10"/>
      <name val="Times"/>
      <family val="1"/>
    </font>
    <font>
      <sz val="10"/>
      <name val="Times"/>
      <family val="1"/>
    </font>
    <font>
      <sz val="14"/>
      <color theme="0"/>
      <name val="Times New Roman"/>
      <family val="1"/>
    </font>
    <font>
      <sz val="14"/>
      <color theme="1"/>
      <name val="Times New Roman"/>
      <family val="1"/>
    </font>
    <font>
      <b/>
      <sz val="14"/>
      <color theme="0"/>
      <name val="Times New Roman"/>
      <family val="1"/>
    </font>
    <font>
      <sz val="12"/>
      <color theme="1"/>
      <name val="Calibri"/>
      <family val="2"/>
      <scheme val="minor"/>
    </font>
    <font>
      <sz val="12"/>
      <color rgb="FF000000"/>
      <name val="Times New Roman"/>
      <family val="1"/>
    </font>
    <font>
      <sz val="10"/>
      <color rgb="FF000000"/>
      <name val="Times New Roman"/>
      <family val="1"/>
    </font>
    <font>
      <b/>
      <sz val="13"/>
      <color theme="1"/>
      <name val="Times New Roman"/>
      <family val="1"/>
    </font>
    <font>
      <b/>
      <sz val="10"/>
      <color rgb="FF00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26"/>
      </patternFill>
    </fill>
    <fill>
      <patternFill patternType="solid">
        <fgColor rgb="FF002060"/>
        <bgColor indexed="27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D3D3D3"/>
      </left>
      <right style="medium">
        <color rgb="FFD3D3D3"/>
      </right>
      <top style="medium">
        <color rgb="FFD3D3D3"/>
      </top>
      <bottom style="medium">
        <color rgb="FFD3D3D3"/>
      </bottom>
      <diagonal/>
    </border>
    <border>
      <left/>
      <right style="medium">
        <color rgb="FFD3D3D3"/>
      </right>
      <top style="medium">
        <color rgb="FFD3D3D3"/>
      </top>
      <bottom style="medium">
        <color rgb="FFD3D3D3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4" fillId="0" borderId="0"/>
  </cellStyleXfs>
  <cellXfs count="108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" fontId="6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10" fontId="8" fillId="3" borderId="1" xfId="1" applyNumberFormat="1" applyFont="1" applyFill="1" applyBorder="1" applyAlignment="1">
      <alignment horizontal="center"/>
    </xf>
    <xf numFmtId="3" fontId="6" fillId="2" borderId="1" xfId="0" applyNumberFormat="1" applyFont="1" applyFill="1" applyBorder="1" applyAlignment="1">
      <alignment horizontal="center" vertical="center"/>
    </xf>
    <xf numFmtId="9" fontId="6" fillId="2" borderId="1" xfId="1" applyFont="1" applyFill="1" applyBorder="1" applyAlignment="1">
      <alignment horizontal="center" vertical="center"/>
    </xf>
    <xf numFmtId="0" fontId="9" fillId="0" borderId="0" xfId="0" applyFont="1" applyAlignment="1">
      <alignment horizontal="left"/>
    </xf>
    <xf numFmtId="0" fontId="7" fillId="0" borderId="0" xfId="0" applyFont="1"/>
    <xf numFmtId="0" fontId="11" fillId="0" borderId="0" xfId="0" applyFont="1" applyAlignment="1">
      <alignment horizontal="center"/>
    </xf>
    <xf numFmtId="3" fontId="12" fillId="2" borderId="1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49" fontId="6" fillId="4" borderId="1" xfId="0" applyNumberFormat="1" applyFont="1" applyFill="1" applyBorder="1" applyAlignment="1">
      <alignment horizontal="center"/>
    </xf>
    <xf numFmtId="3" fontId="6" fillId="5" borderId="1" xfId="0" applyNumberFormat="1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7" fillId="3" borderId="0" xfId="0" applyFont="1" applyFill="1"/>
    <xf numFmtId="0" fontId="15" fillId="0" borderId="0" xfId="0" applyFont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3" fontId="12" fillId="2" borderId="1" xfId="0" applyNumberFormat="1" applyFont="1" applyFill="1" applyBorder="1" applyAlignment="1">
      <alignment horizontal="right" readingOrder="1"/>
    </xf>
    <xf numFmtId="0" fontId="12" fillId="2" borderId="3" xfId="0" applyFont="1" applyFill="1" applyBorder="1" applyAlignment="1">
      <alignment vertical="center"/>
    </xf>
    <xf numFmtId="3" fontId="12" fillId="2" borderId="1" xfId="0" applyNumberFormat="1" applyFont="1" applyFill="1" applyBorder="1" applyAlignment="1">
      <alignment horizontal="right" vertical="center"/>
    </xf>
    <xf numFmtId="3" fontId="12" fillId="2" borderId="1" xfId="0" applyNumberFormat="1" applyFont="1" applyFill="1" applyBorder="1" applyAlignment="1">
      <alignment horizontal="right"/>
    </xf>
    <xf numFmtId="0" fontId="17" fillId="0" borderId="0" xfId="0" applyFont="1" applyAlignment="1">
      <alignment horizontal="left"/>
    </xf>
    <xf numFmtId="3" fontId="18" fillId="0" borderId="0" xfId="0" applyNumberFormat="1" applyFont="1" applyAlignment="1">
      <alignment horizontal="left"/>
    </xf>
    <xf numFmtId="0" fontId="15" fillId="0" borderId="1" xfId="0" applyFont="1" applyBorder="1" applyAlignment="1">
      <alignment horizontal="center" vertical="center"/>
    </xf>
    <xf numFmtId="3" fontId="8" fillId="0" borderId="1" xfId="0" applyNumberFormat="1" applyFont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3" fontId="6" fillId="5" borderId="1" xfId="0" applyNumberFormat="1" applyFont="1" applyFill="1" applyBorder="1" applyAlignment="1">
      <alignment horizontal="center" vertical="center"/>
    </xf>
    <xf numFmtId="0" fontId="6" fillId="2" borderId="5" xfId="0" applyFont="1" applyFill="1" applyBorder="1" applyAlignment="1">
      <alignment vertical="center"/>
    </xf>
    <xf numFmtId="0" fontId="19" fillId="2" borderId="1" xfId="0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3" fontId="21" fillId="2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top" wrapText="1"/>
    </xf>
    <xf numFmtId="3" fontId="8" fillId="0" borderId="1" xfId="0" applyNumberFormat="1" applyFont="1" applyBorder="1" applyAlignment="1">
      <alignment horizontal="center"/>
    </xf>
    <xf numFmtId="3" fontId="8" fillId="3" borderId="1" xfId="0" applyNumberFormat="1" applyFont="1" applyFill="1" applyBorder="1" applyAlignment="1">
      <alignment horizontal="center"/>
    </xf>
    <xf numFmtId="3" fontId="22" fillId="3" borderId="15" xfId="0" applyNumberFormat="1" applyFont="1" applyFill="1" applyBorder="1" applyAlignment="1">
      <alignment horizontal="center"/>
    </xf>
    <xf numFmtId="3" fontId="10" fillId="3" borderId="15" xfId="0" applyNumberFormat="1" applyFont="1" applyFill="1" applyBorder="1" applyAlignment="1">
      <alignment horizontal="center"/>
    </xf>
    <xf numFmtId="3" fontId="7" fillId="3" borderId="1" xfId="0" applyNumberFormat="1" applyFont="1" applyFill="1" applyBorder="1" applyAlignment="1">
      <alignment horizontal="center"/>
    </xf>
    <xf numFmtId="3" fontId="8" fillId="3" borderId="1" xfId="2" applyNumberFormat="1" applyFont="1" applyFill="1" applyBorder="1" applyAlignment="1">
      <alignment horizontal="center"/>
    </xf>
    <xf numFmtId="0" fontId="23" fillId="6" borderId="1" xfId="0" applyFont="1" applyFill="1" applyBorder="1" applyAlignment="1">
      <alignment horizontal="center" vertical="center"/>
    </xf>
    <xf numFmtId="3" fontId="23" fillId="3" borderId="1" xfId="0" applyNumberFormat="1" applyFont="1" applyFill="1" applyBorder="1" applyAlignment="1">
      <alignment horizontal="center" vertical="center"/>
    </xf>
    <xf numFmtId="0" fontId="24" fillId="3" borderId="1" xfId="0" applyFont="1" applyFill="1" applyBorder="1" applyAlignment="1">
      <alignment horizontal="right" vertical="top" wrapText="1" readingOrder="1"/>
    </xf>
    <xf numFmtId="0" fontId="24" fillId="3" borderId="1" xfId="0" applyFont="1" applyFill="1" applyBorder="1" applyAlignment="1">
      <alignment horizontal="right" wrapText="1" readingOrder="1"/>
    </xf>
    <xf numFmtId="0" fontId="24" fillId="0" borderId="1" xfId="0" applyFont="1" applyBorder="1" applyAlignment="1">
      <alignment horizontal="right" vertical="top" wrapText="1" readingOrder="1"/>
    </xf>
    <xf numFmtId="3" fontId="20" fillId="0" borderId="1" xfId="0" applyNumberFormat="1" applyFont="1" applyBorder="1" applyAlignment="1">
      <alignment horizontal="center" vertical="center" wrapText="1"/>
    </xf>
    <xf numFmtId="3" fontId="25" fillId="0" borderId="1" xfId="0" applyNumberFormat="1" applyFont="1" applyBorder="1" applyAlignment="1">
      <alignment horizontal="center" vertical="center" wrapText="1"/>
    </xf>
    <xf numFmtId="0" fontId="26" fillId="0" borderId="16" xfId="0" applyFont="1" applyBorder="1" applyAlignment="1">
      <alignment horizontal="center" vertical="center" wrapText="1"/>
    </xf>
    <xf numFmtId="0" fontId="26" fillId="0" borderId="17" xfId="0" applyFont="1" applyBorder="1" applyAlignment="1">
      <alignment horizontal="center" vertical="center" wrapText="1"/>
    </xf>
    <xf numFmtId="0" fontId="23" fillId="3" borderId="1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left"/>
    </xf>
    <xf numFmtId="0" fontId="10" fillId="0" borderId="4" xfId="0" applyFont="1" applyBorder="1" applyAlignment="1">
      <alignment horizontal="left"/>
    </xf>
    <xf numFmtId="0" fontId="10" fillId="0" borderId="3" xfId="0" applyFont="1" applyBorder="1" applyAlignment="1">
      <alignment horizontal="left"/>
    </xf>
    <xf numFmtId="0" fontId="16" fillId="0" borderId="2" xfId="0" applyFont="1" applyBorder="1" applyAlignment="1">
      <alignment horizontal="left" vertical="top" wrapText="1" readingOrder="1"/>
    </xf>
    <xf numFmtId="0" fontId="16" fillId="0" borderId="4" xfId="0" applyFont="1" applyBorder="1" applyAlignment="1">
      <alignment horizontal="left" vertical="top" wrapText="1" readingOrder="1"/>
    </xf>
    <xf numFmtId="0" fontId="16" fillId="0" borderId="3" xfId="0" applyFont="1" applyBorder="1" applyAlignment="1">
      <alignment horizontal="left" vertical="top" wrapText="1" readingOrder="1"/>
    </xf>
    <xf numFmtId="0" fontId="16" fillId="3" borderId="2" xfId="0" applyFont="1" applyFill="1" applyBorder="1" applyAlignment="1">
      <alignment horizontal="left" vertical="center" wrapText="1"/>
    </xf>
    <xf numFmtId="0" fontId="16" fillId="3" borderId="4" xfId="0" applyFont="1" applyFill="1" applyBorder="1" applyAlignment="1">
      <alignment horizontal="left" vertical="center" wrapText="1"/>
    </xf>
    <xf numFmtId="0" fontId="16" fillId="3" borderId="3" xfId="0" applyFont="1" applyFill="1" applyBorder="1" applyAlignment="1">
      <alignment horizontal="left" vertical="center" wrapText="1"/>
    </xf>
    <xf numFmtId="0" fontId="13" fillId="0" borderId="0" xfId="0" applyFont="1" applyAlignment="1">
      <alignment horizontal="center" vertical="center"/>
    </xf>
    <xf numFmtId="3" fontId="10" fillId="0" borderId="2" xfId="0" applyNumberFormat="1" applyFont="1" applyBorder="1" applyAlignment="1">
      <alignment horizontal="left"/>
    </xf>
    <xf numFmtId="3" fontId="10" fillId="0" borderId="4" xfId="0" applyNumberFormat="1" applyFont="1" applyBorder="1" applyAlignment="1">
      <alignment horizontal="left"/>
    </xf>
    <xf numFmtId="3" fontId="10" fillId="0" borderId="3" xfId="0" applyNumberFormat="1" applyFont="1" applyBorder="1" applyAlignment="1">
      <alignment horizontal="left"/>
    </xf>
    <xf numFmtId="0" fontId="5" fillId="2" borderId="1" xfId="0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/>
    </xf>
    <xf numFmtId="0" fontId="12" fillId="2" borderId="2" xfId="0" applyFont="1" applyFill="1" applyBorder="1" applyAlignment="1">
      <alignment horizontal="left" vertical="center"/>
    </xf>
    <xf numFmtId="0" fontId="12" fillId="2" borderId="4" xfId="0" applyFont="1" applyFill="1" applyBorder="1" applyAlignment="1">
      <alignment horizontal="left" vertical="center"/>
    </xf>
    <xf numFmtId="0" fontId="12" fillId="2" borderId="3" xfId="0" applyFont="1" applyFill="1" applyBorder="1" applyAlignment="1">
      <alignment horizontal="left" vertical="center"/>
    </xf>
    <xf numFmtId="0" fontId="20" fillId="0" borderId="2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19" fillId="2" borderId="9" xfId="0" applyFont="1" applyFill="1" applyBorder="1" applyAlignment="1">
      <alignment horizontal="center" vertical="center" wrapText="1"/>
    </xf>
    <xf numFmtId="0" fontId="19" fillId="2" borderId="13" xfId="0" applyFont="1" applyFill="1" applyBorder="1" applyAlignment="1">
      <alignment horizontal="center" vertical="center" wrapText="1"/>
    </xf>
    <xf numFmtId="0" fontId="19" fillId="2" borderId="10" xfId="0" applyFont="1" applyFill="1" applyBorder="1" applyAlignment="1">
      <alignment horizontal="center" vertical="center" wrapText="1"/>
    </xf>
    <xf numFmtId="0" fontId="19" fillId="2" borderId="11" xfId="0" applyFont="1" applyFill="1" applyBorder="1" applyAlignment="1">
      <alignment horizontal="center" vertical="center" wrapText="1"/>
    </xf>
    <xf numFmtId="0" fontId="19" fillId="2" borderId="14" xfId="0" applyFont="1" applyFill="1" applyBorder="1" applyAlignment="1">
      <alignment horizontal="center" vertical="center" wrapText="1"/>
    </xf>
    <xf numFmtId="0" fontId="19" fillId="2" borderId="12" xfId="0" applyFont="1" applyFill="1" applyBorder="1" applyAlignment="1">
      <alignment horizontal="center" vertical="center" wrapText="1"/>
    </xf>
    <xf numFmtId="0" fontId="19" fillId="2" borderId="7" xfId="0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top" wrapText="1"/>
    </xf>
    <xf numFmtId="0" fontId="10" fillId="0" borderId="1" xfId="0" applyFont="1" applyBorder="1" applyAlignment="1">
      <alignment horizontal="left"/>
    </xf>
    <xf numFmtId="0" fontId="12" fillId="2" borderId="1" xfId="0" applyFont="1" applyFill="1" applyBorder="1" applyAlignment="1">
      <alignment horizontal="left" vertical="center"/>
    </xf>
    <xf numFmtId="3" fontId="10" fillId="0" borderId="1" xfId="0" applyNumberFormat="1" applyFont="1" applyBorder="1" applyAlignment="1">
      <alignment horizontal="left"/>
    </xf>
    <xf numFmtId="0" fontId="5" fillId="2" borderId="7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17" fontId="5" fillId="2" borderId="2" xfId="0" applyNumberFormat="1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49" fontId="6" fillId="2" borderId="2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49" fontId="6" fillId="2" borderId="3" xfId="0" applyNumberFormat="1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left" vertical="center" wrapText="1"/>
    </xf>
  </cellXfs>
  <cellStyles count="3">
    <cellStyle name="Normal" xfId="0" builtinId="0"/>
    <cellStyle name="Normal 2" xfId="2" xr:uid="{00000000-0005-0000-0000-000001000000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10" Type="http://schemas.openxmlformats.org/officeDocument/2006/relationships/image" Target="../media/image10.jpeg"/><Relationship Id="rId4" Type="http://schemas.openxmlformats.org/officeDocument/2006/relationships/image" Target="../media/image4.pn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1209675</xdr:colOff>
      <xdr:row>14</xdr:row>
      <xdr:rowOff>76200</xdr:rowOff>
    </xdr:from>
    <xdr:to>
      <xdr:col>1</xdr:col>
      <xdr:colOff>1855627</xdr:colOff>
      <xdr:row>18</xdr:row>
      <xdr:rowOff>47625</xdr:rowOff>
    </xdr:to>
    <xdr:pic>
      <xdr:nvPicPr>
        <xdr:cNvPr id="5" name="chart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9675" y="2933700"/>
          <a:ext cx="645952" cy="733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485774</xdr:colOff>
      <xdr:row>51</xdr:row>
      <xdr:rowOff>66675</xdr:rowOff>
    </xdr:from>
    <xdr:to>
      <xdr:col>8</xdr:col>
      <xdr:colOff>95249</xdr:colOff>
      <xdr:row>54</xdr:row>
      <xdr:rowOff>123825</xdr:rowOff>
    </xdr:to>
    <xdr:sp macro="" textlink="">
      <xdr:nvSpPr>
        <xdr:cNvPr id="14" name="Rectángulo 12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rrowheads="1"/>
        </xdr:cNvSpPr>
      </xdr:nvSpPr>
      <xdr:spPr bwMode="auto">
        <a:xfrm>
          <a:off x="1504949" y="9972675"/>
          <a:ext cx="35909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s-DO" sz="1400" b="1" i="0" u="none" strike="noStrike" baseline="0">
              <a:solidFill>
                <a:srgbClr val="002060"/>
              </a:solidFill>
              <a:latin typeface="Times New Roman"/>
              <a:cs typeface="Times New Roman"/>
            </a:rPr>
            <a:t>Dirección de Planificación y Desarrollo</a:t>
          </a:r>
          <a:endParaRPr lang="es-DO" sz="14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ctr" rtl="0">
            <a:defRPr sz="1000"/>
          </a:pPr>
          <a:r>
            <a:rPr lang="es-DO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 </a:t>
          </a:r>
        </a:p>
      </xdr:txBody>
    </xdr:sp>
    <xdr:clientData/>
  </xdr:twoCellAnchor>
  <xdr:oneCellAnchor>
    <xdr:from>
      <xdr:col>5</xdr:col>
      <xdr:colOff>260989</xdr:colOff>
      <xdr:row>8</xdr:row>
      <xdr:rowOff>31248</xdr:rowOff>
    </xdr:from>
    <xdr:ext cx="3001976" cy="374141"/>
    <xdr:sp macro="" textlink="">
      <xdr:nvSpPr>
        <xdr:cNvPr id="17" name="Rectángulo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4118614" y="1745748"/>
          <a:ext cx="3001976" cy="374141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rtl="0"/>
          <a:r>
            <a:rPr lang="es-DO" sz="1800" b="1" i="0" baseline="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Datos Estadísticos Mensuales</a:t>
          </a:r>
          <a:endParaRPr lang="es-MX" sz="3200">
            <a:solidFill>
              <a:srgbClr val="002060"/>
            </a:solidFill>
            <a:effectLst/>
          </a:endParaRPr>
        </a:p>
      </xdr:txBody>
    </xdr:sp>
    <xdr:clientData/>
  </xdr:oneCellAnchor>
  <xdr:oneCellAnchor>
    <xdr:from>
      <xdr:col>3</xdr:col>
      <xdr:colOff>623541</xdr:colOff>
      <xdr:row>9</xdr:row>
      <xdr:rowOff>133350</xdr:rowOff>
    </xdr:from>
    <xdr:ext cx="5315109" cy="342786"/>
    <xdr:sp macro="" textlink="">
      <xdr:nvSpPr>
        <xdr:cNvPr id="19" name="Rectángulo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2957166" y="2038350"/>
          <a:ext cx="5315109" cy="34278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rtl="0"/>
          <a:r>
            <a:rPr lang="es-DO" sz="1600" b="1" i="0" baseline="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Dirección General de Información y Defensa de los Afiliados </a:t>
          </a:r>
          <a:endParaRPr lang="es-MX" sz="1600">
            <a:solidFill>
              <a:srgbClr val="002060"/>
            </a:solidFill>
            <a:effectLst/>
          </a:endParaRPr>
        </a:p>
      </xdr:txBody>
    </xdr:sp>
    <xdr:clientData/>
  </xdr:oneCellAnchor>
  <xdr:oneCellAnchor>
    <xdr:from>
      <xdr:col>5</xdr:col>
      <xdr:colOff>670351</xdr:colOff>
      <xdr:row>11</xdr:row>
      <xdr:rowOff>28575</xdr:rowOff>
    </xdr:from>
    <xdr:ext cx="1947584" cy="342786"/>
    <xdr:sp macro="" textlink="">
      <xdr:nvSpPr>
        <xdr:cNvPr id="20" name="Rectángulo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4527976" y="2314575"/>
          <a:ext cx="1947584" cy="34278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rtl="0"/>
          <a:r>
            <a:rPr lang="es-DO" sz="1600" b="1" i="0" baseline="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A la Seguridad Social</a:t>
          </a:r>
          <a:endParaRPr lang="es-MX" sz="1600">
            <a:solidFill>
              <a:srgbClr val="002060"/>
            </a:solidFill>
            <a:effectLst/>
          </a:endParaRPr>
        </a:p>
      </xdr:txBody>
    </xdr:sp>
    <xdr:clientData/>
  </xdr:oneCellAnchor>
  <xdr:twoCellAnchor>
    <xdr:from>
      <xdr:col>15</xdr:col>
      <xdr:colOff>6350</xdr:colOff>
      <xdr:row>41</xdr:row>
      <xdr:rowOff>12700</xdr:rowOff>
    </xdr:from>
    <xdr:to>
      <xdr:col>16</xdr:col>
      <xdr:colOff>501650</xdr:colOff>
      <xdr:row>46</xdr:row>
      <xdr:rowOff>127000</xdr:rowOff>
    </xdr:to>
    <xdr:sp macro="" textlink="">
      <xdr:nvSpPr>
        <xdr:cNvPr id="21" name="Rectángulo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/>
      </xdr:nvSpPr>
      <xdr:spPr>
        <a:xfrm>
          <a:off x="9588500" y="8013700"/>
          <a:ext cx="1257300" cy="10668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15000"/>
            </a:lnSpc>
            <a:spcAft>
              <a:spcPts val="800"/>
            </a:spcAft>
          </a:pPr>
          <a:r>
            <a:rPr lang="es-DO" sz="3600" kern="100">
              <a:solidFill>
                <a:srgbClr val="FFFFFF"/>
              </a:solidFill>
              <a:effectLst/>
              <a:latin typeface="Gotham Medium"/>
              <a:ea typeface="Calibri" panose="020F0502020204030204" pitchFamily="34" charset="0"/>
              <a:cs typeface="Calibri" panose="020F0502020204030204" pitchFamily="34" charset="0"/>
            </a:rPr>
            <a:t>52 %</a:t>
          </a:r>
          <a:endParaRPr lang="es-MX" sz="1200" kern="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28575</xdr:colOff>
      <xdr:row>17</xdr:row>
      <xdr:rowOff>57150</xdr:rowOff>
    </xdr:from>
    <xdr:to>
      <xdr:col>4</xdr:col>
      <xdr:colOff>658495</xdr:colOff>
      <xdr:row>45</xdr:row>
      <xdr:rowOff>111125</xdr:rowOff>
    </xdr:to>
    <xdr:pic>
      <xdr:nvPicPr>
        <xdr:cNvPr id="23" name="Imagen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3486150"/>
          <a:ext cx="2773045" cy="5387975"/>
        </a:xfrm>
        <a:prstGeom prst="rect">
          <a:avLst/>
        </a:prstGeom>
      </xdr:spPr>
    </xdr:pic>
    <xdr:clientData/>
  </xdr:twoCellAnchor>
  <xdr:twoCellAnchor>
    <xdr:from>
      <xdr:col>1</xdr:col>
      <xdr:colOff>476249</xdr:colOff>
      <xdr:row>18</xdr:row>
      <xdr:rowOff>142875</xdr:rowOff>
    </xdr:from>
    <xdr:to>
      <xdr:col>4</xdr:col>
      <xdr:colOff>180974</xdr:colOff>
      <xdr:row>24</xdr:row>
      <xdr:rowOff>47625</xdr:rowOff>
    </xdr:to>
    <xdr:sp macro="" textlink="">
      <xdr:nvSpPr>
        <xdr:cNvPr id="24" name="Rectángulo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/>
      </xdr:nvSpPr>
      <xdr:spPr>
        <a:xfrm>
          <a:off x="581024" y="3762375"/>
          <a:ext cx="1743075" cy="10477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15000"/>
            </a:lnSpc>
            <a:spcAft>
              <a:spcPts val="800"/>
            </a:spcAft>
          </a:pPr>
          <a:r>
            <a:rPr lang="es-DO" sz="3000" kern="100">
              <a:solidFill>
                <a:srgbClr val="FFFFFF"/>
              </a:solidFill>
              <a:effectLst/>
              <a:latin typeface="Gotham Medium"/>
              <a:ea typeface="Calibri" panose="020F0502020204030204" pitchFamily="34" charset="0"/>
              <a:cs typeface="Calibri" panose="020F0502020204030204" pitchFamily="34" charset="0"/>
            </a:rPr>
            <a:t>53.23 %</a:t>
          </a:r>
          <a:endParaRPr lang="es-MX" sz="3000" kern="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2</xdr:col>
      <xdr:colOff>152400</xdr:colOff>
      <xdr:row>12</xdr:row>
      <xdr:rowOff>152400</xdr:rowOff>
    </xdr:from>
    <xdr:to>
      <xdr:col>3</xdr:col>
      <xdr:colOff>263525</xdr:colOff>
      <xdr:row>19</xdr:row>
      <xdr:rowOff>95885</xdr:rowOff>
    </xdr:to>
    <xdr:pic>
      <xdr:nvPicPr>
        <xdr:cNvPr id="25" name="Imagen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1575" y="2628900"/>
          <a:ext cx="673100" cy="1276985"/>
        </a:xfrm>
        <a:prstGeom prst="rect">
          <a:avLst/>
        </a:prstGeom>
      </xdr:spPr>
    </xdr:pic>
    <xdr:clientData/>
  </xdr:twoCellAnchor>
  <xdr:twoCellAnchor editAs="oneCell">
    <xdr:from>
      <xdr:col>6</xdr:col>
      <xdr:colOff>47625</xdr:colOff>
      <xdr:row>1</xdr:row>
      <xdr:rowOff>57150</xdr:rowOff>
    </xdr:from>
    <xdr:to>
      <xdr:col>7</xdr:col>
      <xdr:colOff>143510</xdr:colOff>
      <xdr:row>8</xdr:row>
      <xdr:rowOff>76200</xdr:rowOff>
    </xdr:to>
    <xdr:pic>
      <xdr:nvPicPr>
        <xdr:cNvPr id="26" name="Imagen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33800" y="247650"/>
          <a:ext cx="1772285" cy="1543050"/>
        </a:xfrm>
        <a:prstGeom prst="rect">
          <a:avLst/>
        </a:prstGeom>
      </xdr:spPr>
    </xdr:pic>
    <xdr:clientData/>
  </xdr:twoCellAnchor>
  <xdr:twoCellAnchor editAs="oneCell">
    <xdr:from>
      <xdr:col>3</xdr:col>
      <xdr:colOff>447675</xdr:colOff>
      <xdr:row>23</xdr:row>
      <xdr:rowOff>104775</xdr:rowOff>
    </xdr:from>
    <xdr:to>
      <xdr:col>6</xdr:col>
      <xdr:colOff>57150</xdr:colOff>
      <xdr:row>46</xdr:row>
      <xdr:rowOff>60960</xdr:rowOff>
    </xdr:to>
    <xdr:pic>
      <xdr:nvPicPr>
        <xdr:cNvPr id="28" name="Imagen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/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28825" y="4676775"/>
          <a:ext cx="2371725" cy="4337685"/>
        </a:xfrm>
        <a:prstGeom prst="rect">
          <a:avLst/>
        </a:prstGeom>
      </xdr:spPr>
    </xdr:pic>
    <xdr:clientData/>
  </xdr:twoCellAnchor>
  <xdr:twoCellAnchor>
    <xdr:from>
      <xdr:col>4</xdr:col>
      <xdr:colOff>38100</xdr:colOff>
      <xdr:row>23</xdr:row>
      <xdr:rowOff>161925</xdr:rowOff>
    </xdr:from>
    <xdr:to>
      <xdr:col>6</xdr:col>
      <xdr:colOff>76200</xdr:colOff>
      <xdr:row>29</xdr:row>
      <xdr:rowOff>123825</xdr:rowOff>
    </xdr:to>
    <xdr:sp macro="" textlink="">
      <xdr:nvSpPr>
        <xdr:cNvPr id="29" name="Rectángulo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/>
      </xdr:nvSpPr>
      <xdr:spPr>
        <a:xfrm>
          <a:off x="2181225" y="4733925"/>
          <a:ext cx="2238375" cy="11049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15000"/>
            </a:lnSpc>
            <a:spcAft>
              <a:spcPts val="800"/>
            </a:spcAft>
          </a:pPr>
          <a:r>
            <a:rPr lang="es-DO" sz="3000" kern="100">
              <a:solidFill>
                <a:srgbClr val="FFFFFF"/>
              </a:solidFill>
              <a:effectLst/>
              <a:latin typeface="Gotham Medium"/>
              <a:ea typeface="Calibri" panose="020F0502020204030204" pitchFamily="34" charset="0"/>
              <a:cs typeface="Calibri" panose="020F0502020204030204" pitchFamily="34" charset="0"/>
            </a:rPr>
            <a:t>46.77 %</a:t>
          </a:r>
          <a:endParaRPr lang="es-MX" sz="3000" kern="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133350</xdr:colOff>
      <xdr:row>17</xdr:row>
      <xdr:rowOff>133350</xdr:rowOff>
    </xdr:from>
    <xdr:to>
      <xdr:col>5</xdr:col>
      <xdr:colOff>840105</xdr:colOff>
      <xdr:row>24</xdr:row>
      <xdr:rowOff>92075</xdr:rowOff>
    </xdr:to>
    <xdr:pic>
      <xdr:nvPicPr>
        <xdr:cNvPr id="30" name="Imagen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/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00" y="3562350"/>
          <a:ext cx="706755" cy="1292225"/>
        </a:xfrm>
        <a:prstGeom prst="rect">
          <a:avLst/>
        </a:prstGeom>
      </xdr:spPr>
    </xdr:pic>
    <xdr:clientData/>
  </xdr:twoCellAnchor>
  <xdr:twoCellAnchor>
    <xdr:from>
      <xdr:col>2</xdr:col>
      <xdr:colOff>561974</xdr:colOff>
      <xdr:row>47</xdr:row>
      <xdr:rowOff>180974</xdr:rowOff>
    </xdr:from>
    <xdr:to>
      <xdr:col>7</xdr:col>
      <xdr:colOff>47624</xdr:colOff>
      <xdr:row>51</xdr:row>
      <xdr:rowOff>76199</xdr:rowOff>
    </xdr:to>
    <xdr:sp macro="" textlink="">
      <xdr:nvSpPr>
        <xdr:cNvPr id="31" name="Rectángulo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/>
      </xdr:nvSpPr>
      <xdr:spPr>
        <a:xfrm>
          <a:off x="1581149" y="9324974"/>
          <a:ext cx="2790825" cy="657225"/>
        </a:xfrm>
        <a:prstGeom prst="rect">
          <a:avLst/>
        </a:prstGeom>
        <a:solidFill>
          <a:srgbClr val="00953B"/>
        </a:solidFill>
        <a:ln>
          <a:solidFill>
            <a:srgbClr val="00953B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15000"/>
            </a:lnSpc>
            <a:spcAft>
              <a:spcPts val="800"/>
            </a:spcAft>
          </a:pPr>
          <a:endParaRPr lang="es-DO" sz="2200" kern="100">
            <a:solidFill>
              <a:srgbClr val="FFFFFF"/>
            </a:solidFill>
            <a:effectLst/>
            <a:latin typeface="Gotham Black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>
            <a:lnSpc>
              <a:spcPct val="115000"/>
            </a:lnSpc>
            <a:spcAft>
              <a:spcPts val="800"/>
            </a:spcAft>
          </a:pPr>
          <a:r>
            <a:rPr lang="es-DO" sz="2200" kern="100">
              <a:solidFill>
                <a:srgbClr val="FFFFFF"/>
              </a:solidFill>
              <a:effectLst/>
              <a:latin typeface="Gotham Black"/>
              <a:ea typeface="Calibri" panose="020F0502020204030204" pitchFamily="34" charset="0"/>
              <a:cs typeface="Times New Roman" panose="02020603050405020304" pitchFamily="18" charset="0"/>
            </a:rPr>
            <a:t>Noviembre</a:t>
          </a:r>
          <a:r>
            <a:rPr lang="es-DO" sz="2200" kern="100" baseline="0">
              <a:solidFill>
                <a:srgbClr val="FFFFFF"/>
              </a:solidFill>
              <a:effectLst/>
              <a:latin typeface="Gotham Black"/>
              <a:ea typeface="Calibri" panose="020F0502020204030204" pitchFamily="34" charset="0"/>
              <a:cs typeface="Times New Roman" panose="02020603050405020304" pitchFamily="18" charset="0"/>
            </a:rPr>
            <a:t> </a:t>
          </a:r>
          <a:r>
            <a:rPr lang="es-DO" sz="2200" kern="100">
              <a:solidFill>
                <a:srgbClr val="FFFFFF"/>
              </a:solidFill>
              <a:effectLst/>
              <a:latin typeface="Gotham Black"/>
              <a:ea typeface="Calibri" panose="020F0502020204030204" pitchFamily="34" charset="0"/>
              <a:cs typeface="Times New Roman" panose="02020603050405020304" pitchFamily="18" charset="0"/>
            </a:rPr>
            <a:t>2025</a:t>
          </a:r>
          <a:endParaRPr lang="es-MX" sz="1200" kern="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ct val="115000"/>
            </a:lnSpc>
            <a:spcAft>
              <a:spcPts val="800"/>
            </a:spcAft>
          </a:pPr>
          <a:r>
            <a:rPr lang="es-DO" sz="1200" kern="100">
              <a:effectLst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sz="1200" kern="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1</xdr:col>
      <xdr:colOff>504826</xdr:colOff>
      <xdr:row>155</xdr:row>
      <xdr:rowOff>161925</xdr:rowOff>
    </xdr:from>
    <xdr:to>
      <xdr:col>6</xdr:col>
      <xdr:colOff>1352551</xdr:colOff>
      <xdr:row>162</xdr:row>
      <xdr:rowOff>123825</xdr:rowOff>
    </xdr:to>
    <xdr:pic>
      <xdr:nvPicPr>
        <xdr:cNvPr id="22" name="Imagen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/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1" y="35118675"/>
          <a:ext cx="5086350" cy="1352550"/>
        </a:xfrm>
        <a:prstGeom prst="rect">
          <a:avLst/>
        </a:prstGeom>
      </xdr:spPr>
    </xdr:pic>
    <xdr:clientData/>
  </xdr:twoCellAnchor>
  <xdr:twoCellAnchor editAs="oneCell">
    <xdr:from>
      <xdr:col>1</xdr:col>
      <xdr:colOff>447675</xdr:colOff>
      <xdr:row>113</xdr:row>
      <xdr:rowOff>104775</xdr:rowOff>
    </xdr:from>
    <xdr:to>
      <xdr:col>6</xdr:col>
      <xdr:colOff>885825</xdr:colOff>
      <xdr:row>114</xdr:row>
      <xdr:rowOff>638175</xdr:rowOff>
    </xdr:to>
    <xdr:pic>
      <xdr:nvPicPr>
        <xdr:cNvPr id="27" name="Imagen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1975" y="22583775"/>
          <a:ext cx="4981575" cy="1390650"/>
        </a:xfrm>
        <a:prstGeom prst="rect">
          <a:avLst/>
        </a:prstGeom>
      </xdr:spPr>
    </xdr:pic>
    <xdr:clientData/>
  </xdr:twoCellAnchor>
  <xdr:twoCellAnchor editAs="oneCell">
    <xdr:from>
      <xdr:col>3</xdr:col>
      <xdr:colOff>238126</xdr:colOff>
      <xdr:row>64</xdr:row>
      <xdr:rowOff>66674</xdr:rowOff>
    </xdr:from>
    <xdr:to>
      <xdr:col>7</xdr:col>
      <xdr:colOff>390526</xdr:colOff>
      <xdr:row>69</xdr:row>
      <xdr:rowOff>400049</xdr:rowOff>
    </xdr:to>
    <xdr:pic>
      <xdr:nvPicPr>
        <xdr:cNvPr id="32" name="Imagen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/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19276" y="12449174"/>
          <a:ext cx="4591050" cy="1285875"/>
        </a:xfrm>
        <a:prstGeom prst="rect">
          <a:avLst/>
        </a:prstGeom>
      </xdr:spPr>
    </xdr:pic>
    <xdr:clientData/>
  </xdr:twoCellAnchor>
  <xdr:twoCellAnchor editAs="oneCell">
    <xdr:from>
      <xdr:col>4</xdr:col>
      <xdr:colOff>438150</xdr:colOff>
      <xdr:row>254</xdr:row>
      <xdr:rowOff>66675</xdr:rowOff>
    </xdr:from>
    <xdr:to>
      <xdr:col>9</xdr:col>
      <xdr:colOff>38100</xdr:colOff>
      <xdr:row>263</xdr:row>
      <xdr:rowOff>114300</xdr:rowOff>
    </xdr:to>
    <xdr:pic>
      <xdr:nvPicPr>
        <xdr:cNvPr id="33" name="Imagen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/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81275" y="49577625"/>
          <a:ext cx="5438775" cy="17716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M313"/>
  <sheetViews>
    <sheetView tabSelected="1" view="pageLayout" topLeftCell="B1" zoomScaleNormal="100" zoomScaleSheetLayoutView="86" workbookViewId="0">
      <selection activeCell="B56" sqref="B56"/>
    </sheetView>
  </sheetViews>
  <sheetFormatPr baseColWidth="10" defaultRowHeight="15" x14ac:dyDescent="0.25"/>
  <cols>
    <col min="1" max="1" width="1.5703125" customWidth="1"/>
    <col min="2" max="2" width="13.7109375" customWidth="1"/>
    <col min="3" max="4" width="8.42578125" customWidth="1"/>
    <col min="5" max="5" width="11.5703125" customWidth="1"/>
    <col min="6" max="6" width="21.42578125" customWidth="1"/>
    <col min="7" max="7" width="25.140625" customWidth="1"/>
    <col min="8" max="8" width="10.140625" bestFit="1" customWidth="1"/>
    <col min="9" max="9" width="19.28515625" customWidth="1"/>
    <col min="10" max="10" width="9.28515625" customWidth="1"/>
    <col min="11" max="11" width="8" bestFit="1" customWidth="1"/>
    <col min="12" max="12" width="7.5703125" customWidth="1"/>
    <col min="13" max="13" width="11.7109375" customWidth="1"/>
  </cols>
  <sheetData>
    <row r="2" spans="2:2" x14ac:dyDescent="0.25">
      <c r="B2" s="1"/>
    </row>
    <row r="4" spans="2:2" ht="30" x14ac:dyDescent="0.25">
      <c r="B4" s="2"/>
    </row>
    <row r="5" spans="2:2" x14ac:dyDescent="0.25">
      <c r="B5" s="1"/>
    </row>
    <row r="6" spans="2:2" x14ac:dyDescent="0.25">
      <c r="B6" s="1"/>
    </row>
    <row r="7" spans="2:2" x14ac:dyDescent="0.25">
      <c r="B7" s="1"/>
    </row>
    <row r="8" spans="2:2" x14ac:dyDescent="0.25">
      <c r="B8" s="1"/>
    </row>
    <row r="9" spans="2:2" x14ac:dyDescent="0.25">
      <c r="B9" s="1"/>
    </row>
    <row r="10" spans="2:2" x14ac:dyDescent="0.25">
      <c r="B10" s="1"/>
    </row>
    <row r="11" spans="2:2" x14ac:dyDescent="0.25">
      <c r="B11" s="1"/>
    </row>
    <row r="12" spans="2:2" x14ac:dyDescent="0.25">
      <c r="B12" s="1"/>
    </row>
    <row r="13" spans="2:2" x14ac:dyDescent="0.25">
      <c r="B13" s="1"/>
    </row>
    <row r="14" spans="2:2" x14ac:dyDescent="0.25">
      <c r="B14" s="1"/>
    </row>
    <row r="16" spans="2:2" x14ac:dyDescent="0.25">
      <c r="B16" s="1"/>
    </row>
    <row r="17" spans="2:2" x14ac:dyDescent="0.25">
      <c r="B17" s="1"/>
    </row>
    <row r="18" spans="2:2" x14ac:dyDescent="0.25">
      <c r="B18" s="1"/>
    </row>
    <row r="19" spans="2:2" x14ac:dyDescent="0.25">
      <c r="B19" s="1"/>
    </row>
    <row r="20" spans="2:2" x14ac:dyDescent="0.25">
      <c r="B20" s="1"/>
    </row>
    <row r="21" spans="2:2" x14ac:dyDescent="0.25">
      <c r="B21" s="1"/>
    </row>
    <row r="22" spans="2:2" x14ac:dyDescent="0.25">
      <c r="B22" s="1"/>
    </row>
    <row r="23" spans="2:2" x14ac:dyDescent="0.25">
      <c r="B23" s="1"/>
    </row>
    <row r="24" spans="2:2" x14ac:dyDescent="0.25">
      <c r="B24" s="1"/>
    </row>
    <row r="26" spans="2:2" x14ac:dyDescent="0.25">
      <c r="B26" s="1"/>
    </row>
    <row r="27" spans="2:2" x14ac:dyDescent="0.25">
      <c r="B27" s="1"/>
    </row>
    <row r="28" spans="2:2" x14ac:dyDescent="0.25">
      <c r="B28" s="1"/>
    </row>
    <row r="29" spans="2:2" x14ac:dyDescent="0.25">
      <c r="B29" s="1"/>
    </row>
    <row r="30" spans="2:2" x14ac:dyDescent="0.25">
      <c r="B30" s="1"/>
    </row>
    <row r="31" spans="2:2" x14ac:dyDescent="0.25">
      <c r="B31" s="1"/>
    </row>
    <row r="32" spans="2:2" x14ac:dyDescent="0.25">
      <c r="B32" s="1"/>
    </row>
    <row r="33" spans="2:2" x14ac:dyDescent="0.25">
      <c r="B33" s="1"/>
    </row>
    <row r="34" spans="2:2" x14ac:dyDescent="0.25">
      <c r="B34" s="1"/>
    </row>
    <row r="35" spans="2:2" x14ac:dyDescent="0.25">
      <c r="B35" s="1"/>
    </row>
    <row r="36" spans="2:2" x14ac:dyDescent="0.25">
      <c r="B36" s="1"/>
    </row>
    <row r="37" spans="2:2" x14ac:dyDescent="0.25">
      <c r="B37" s="1"/>
    </row>
    <row r="38" spans="2:2" x14ac:dyDescent="0.25">
      <c r="B38" s="1"/>
    </row>
    <row r="39" spans="2:2" x14ac:dyDescent="0.25">
      <c r="B39" s="1"/>
    </row>
    <row r="40" spans="2:2" x14ac:dyDescent="0.25">
      <c r="B40" s="1"/>
    </row>
    <row r="41" spans="2:2" x14ac:dyDescent="0.25">
      <c r="B41" s="1"/>
    </row>
    <row r="42" spans="2:2" x14ac:dyDescent="0.25">
      <c r="B42" s="1"/>
    </row>
    <row r="43" spans="2:2" x14ac:dyDescent="0.25">
      <c r="B43" s="1"/>
    </row>
    <row r="44" spans="2:2" x14ac:dyDescent="0.25">
      <c r="B44" s="1"/>
    </row>
    <row r="70" spans="2:11" ht="37.5" customHeight="1" x14ac:dyDescent="0.25"/>
    <row r="71" spans="2:11" ht="20.25" x14ac:dyDescent="0.25">
      <c r="B71" s="3" t="s">
        <v>0</v>
      </c>
    </row>
    <row r="73" spans="2:11" ht="15.75" x14ac:dyDescent="0.25">
      <c r="B73" s="87" t="s">
        <v>1</v>
      </c>
      <c r="C73" s="88"/>
      <c r="D73" s="88"/>
      <c r="E73" s="88"/>
      <c r="F73" s="88"/>
      <c r="G73" s="88"/>
      <c r="H73" s="88"/>
      <c r="I73" s="88"/>
      <c r="J73" s="88"/>
      <c r="K73" s="88"/>
    </row>
    <row r="74" spans="2:11" ht="15.75" x14ac:dyDescent="0.25">
      <c r="B74" s="99" t="s">
        <v>118</v>
      </c>
      <c r="C74" s="100"/>
      <c r="D74" s="100"/>
      <c r="E74" s="100"/>
      <c r="F74" s="100"/>
      <c r="G74" s="100"/>
      <c r="H74" s="100"/>
      <c r="I74" s="100"/>
      <c r="J74" s="100"/>
      <c r="K74" s="101"/>
    </row>
    <row r="75" spans="2:11" ht="15.75" customHeight="1" x14ac:dyDescent="0.25">
      <c r="B75" s="92" t="s">
        <v>95</v>
      </c>
      <c r="C75" s="93"/>
      <c r="D75" s="93"/>
      <c r="E75" s="93"/>
      <c r="F75" s="93"/>
      <c r="G75" s="93"/>
      <c r="H75" s="93"/>
      <c r="I75" s="94"/>
      <c r="J75" s="4" t="s">
        <v>3</v>
      </c>
      <c r="K75" s="5" t="s">
        <v>4</v>
      </c>
    </row>
    <row r="76" spans="2:11" ht="15.75" x14ac:dyDescent="0.25">
      <c r="B76" s="86" t="s">
        <v>5</v>
      </c>
      <c r="C76" s="86"/>
      <c r="D76" s="86"/>
      <c r="E76" s="86"/>
      <c r="F76" s="86"/>
      <c r="G76" s="86"/>
      <c r="H76" s="86"/>
      <c r="I76" s="86"/>
      <c r="J76" s="37">
        <v>49013.262545162586</v>
      </c>
      <c r="K76" s="6">
        <f>+J76/J80</f>
        <v>0.40357073788308334</v>
      </c>
    </row>
    <row r="77" spans="2:11" ht="15.75" x14ac:dyDescent="0.25">
      <c r="B77" s="86" t="s">
        <v>6</v>
      </c>
      <c r="C77" s="86"/>
      <c r="D77" s="86"/>
      <c r="E77" s="86"/>
      <c r="F77" s="86"/>
      <c r="G77" s="86"/>
      <c r="H77" s="86"/>
      <c r="I77" s="86"/>
      <c r="J77" s="37">
        <v>31210.749096748295</v>
      </c>
      <c r="K77" s="6">
        <f>+J77/J80</f>
        <v>0.25698646425041205</v>
      </c>
    </row>
    <row r="78" spans="2:11" ht="15.75" x14ac:dyDescent="0.25">
      <c r="B78" s="86" t="s">
        <v>7</v>
      </c>
      <c r="C78" s="86"/>
      <c r="D78" s="86"/>
      <c r="E78" s="86"/>
      <c r="F78" s="86"/>
      <c r="G78" s="86"/>
      <c r="H78" s="86"/>
      <c r="I78" s="86"/>
      <c r="J78" s="38">
        <v>40739.125250903249</v>
      </c>
      <c r="K78" s="6">
        <f>+J78/J80</f>
        <v>0.33544224531205075</v>
      </c>
    </row>
    <row r="79" spans="2:11" ht="15.75" x14ac:dyDescent="0.25">
      <c r="B79" s="86" t="s">
        <v>8</v>
      </c>
      <c r="C79" s="86"/>
      <c r="D79" s="86"/>
      <c r="E79" s="86"/>
      <c r="F79" s="86"/>
      <c r="G79" s="86"/>
      <c r="H79" s="86"/>
      <c r="I79" s="86"/>
      <c r="J79" s="38">
        <v>485.86310718586913</v>
      </c>
      <c r="K79" s="6">
        <f>+J79/J80</f>
        <v>4.0005525544538787E-3</v>
      </c>
    </row>
    <row r="80" spans="2:11" ht="15.75" x14ac:dyDescent="0.25">
      <c r="B80" s="68" t="s">
        <v>9</v>
      </c>
      <c r="C80" s="68"/>
      <c r="D80" s="68"/>
      <c r="E80" s="68"/>
      <c r="F80" s="68"/>
      <c r="G80" s="68"/>
      <c r="H80" s="68"/>
      <c r="I80" s="68"/>
      <c r="J80" s="7">
        <f>SUM(J76:J79)</f>
        <v>121449</v>
      </c>
      <c r="K80" s="8">
        <f>SUM(K76:K79)</f>
        <v>0.99999999999999989</v>
      </c>
    </row>
    <row r="81" spans="2:7" ht="15.75" x14ac:dyDescent="0.25">
      <c r="B81" s="9" t="s">
        <v>10</v>
      </c>
      <c r="C81" s="10"/>
      <c r="D81" s="10"/>
    </row>
    <row r="83" spans="2:7" ht="20.25" x14ac:dyDescent="0.25">
      <c r="B83" s="3" t="s">
        <v>11</v>
      </c>
    </row>
    <row r="85" spans="2:7" ht="15.75" customHeight="1" x14ac:dyDescent="0.25">
      <c r="B85" s="66" t="s">
        <v>12</v>
      </c>
      <c r="C85" s="66"/>
      <c r="D85" s="66"/>
      <c r="E85" s="66"/>
      <c r="F85" s="66"/>
      <c r="G85" s="66"/>
    </row>
    <row r="86" spans="2:7" ht="15.75" x14ac:dyDescent="0.25">
      <c r="B86" s="67" t="s">
        <v>119</v>
      </c>
      <c r="C86" s="67"/>
      <c r="D86" s="67"/>
      <c r="E86" s="67"/>
      <c r="F86" s="67"/>
      <c r="G86" s="67"/>
    </row>
    <row r="87" spans="2:7" ht="15.75" x14ac:dyDescent="0.25">
      <c r="B87" s="68" t="s">
        <v>13</v>
      </c>
      <c r="C87" s="68"/>
      <c r="D87" s="68"/>
      <c r="E87" s="68"/>
      <c r="F87" s="68"/>
      <c r="G87" s="5" t="s">
        <v>3</v>
      </c>
    </row>
    <row r="88" spans="2:7" ht="15.75" x14ac:dyDescent="0.25">
      <c r="B88" s="63" t="s">
        <v>117</v>
      </c>
      <c r="C88" s="64" t="s">
        <v>117</v>
      </c>
      <c r="D88" s="64" t="s">
        <v>117</v>
      </c>
      <c r="E88" s="64" t="s">
        <v>117</v>
      </c>
      <c r="F88" s="65" t="s">
        <v>117</v>
      </c>
      <c r="G88" s="39">
        <v>54298</v>
      </c>
    </row>
    <row r="89" spans="2:7" ht="15.75" x14ac:dyDescent="0.25">
      <c r="B89" s="63" t="s">
        <v>25</v>
      </c>
      <c r="C89" s="64" t="s">
        <v>25</v>
      </c>
      <c r="D89" s="64" t="s">
        <v>25</v>
      </c>
      <c r="E89" s="64" t="s">
        <v>25</v>
      </c>
      <c r="F89" s="65" t="s">
        <v>25</v>
      </c>
      <c r="G89" s="40">
        <v>8194</v>
      </c>
    </row>
    <row r="90" spans="2:7" ht="15.75" x14ac:dyDescent="0.25">
      <c r="B90" s="63" t="s">
        <v>96</v>
      </c>
      <c r="C90" s="64" t="s">
        <v>96</v>
      </c>
      <c r="D90" s="64" t="s">
        <v>96</v>
      </c>
      <c r="E90" s="64" t="s">
        <v>96</v>
      </c>
      <c r="F90" s="65" t="s">
        <v>96</v>
      </c>
      <c r="G90" s="40">
        <v>8081</v>
      </c>
    </row>
    <row r="91" spans="2:7" ht="15.75" x14ac:dyDescent="0.25">
      <c r="B91" s="63" t="s">
        <v>24</v>
      </c>
      <c r="C91" s="64" t="s">
        <v>24</v>
      </c>
      <c r="D91" s="64" t="s">
        <v>24</v>
      </c>
      <c r="E91" s="64" t="s">
        <v>24</v>
      </c>
      <c r="F91" s="65" t="s">
        <v>24</v>
      </c>
      <c r="G91" s="39">
        <v>7192</v>
      </c>
    </row>
    <row r="92" spans="2:7" ht="15.75" x14ac:dyDescent="0.25">
      <c r="B92" s="63" t="s">
        <v>86</v>
      </c>
      <c r="C92" s="64" t="s">
        <v>86</v>
      </c>
      <c r="D92" s="64" t="s">
        <v>86</v>
      </c>
      <c r="E92" s="64" t="s">
        <v>86</v>
      </c>
      <c r="F92" s="65" t="s">
        <v>86</v>
      </c>
      <c r="G92" s="40">
        <v>5794</v>
      </c>
    </row>
    <row r="93" spans="2:7" ht="15.75" x14ac:dyDescent="0.25">
      <c r="B93" s="63" t="s">
        <v>69</v>
      </c>
      <c r="C93" s="64" t="s">
        <v>69</v>
      </c>
      <c r="D93" s="64" t="s">
        <v>69</v>
      </c>
      <c r="E93" s="64" t="s">
        <v>69</v>
      </c>
      <c r="F93" s="65" t="s">
        <v>69</v>
      </c>
      <c r="G93" s="40">
        <v>5644</v>
      </c>
    </row>
    <row r="94" spans="2:7" ht="15.75" x14ac:dyDescent="0.25">
      <c r="B94" s="63" t="s">
        <v>66</v>
      </c>
      <c r="C94" s="64" t="s">
        <v>66</v>
      </c>
      <c r="D94" s="64" t="s">
        <v>66</v>
      </c>
      <c r="E94" s="64" t="s">
        <v>66</v>
      </c>
      <c r="F94" s="65" t="s">
        <v>66</v>
      </c>
      <c r="G94" s="40">
        <v>4705</v>
      </c>
    </row>
    <row r="95" spans="2:7" ht="15.75" x14ac:dyDescent="0.25">
      <c r="B95" s="63" t="s">
        <v>15</v>
      </c>
      <c r="C95" s="64" t="s">
        <v>15</v>
      </c>
      <c r="D95" s="64" t="s">
        <v>15</v>
      </c>
      <c r="E95" s="64" t="s">
        <v>15</v>
      </c>
      <c r="F95" s="65" t="s">
        <v>15</v>
      </c>
      <c r="G95" s="40">
        <v>4194</v>
      </c>
    </row>
    <row r="96" spans="2:7" ht="15.75" x14ac:dyDescent="0.25">
      <c r="B96" s="63" t="s">
        <v>14</v>
      </c>
      <c r="C96" s="64" t="s">
        <v>14</v>
      </c>
      <c r="D96" s="64" t="s">
        <v>14</v>
      </c>
      <c r="E96" s="64" t="s">
        <v>14</v>
      </c>
      <c r="F96" s="65" t="s">
        <v>14</v>
      </c>
      <c r="G96" s="40">
        <v>3089</v>
      </c>
    </row>
    <row r="97" spans="2:7" ht="15.75" x14ac:dyDescent="0.25">
      <c r="B97" s="63" t="s">
        <v>18</v>
      </c>
      <c r="C97" s="64" t="s">
        <v>18</v>
      </c>
      <c r="D97" s="64" t="s">
        <v>18</v>
      </c>
      <c r="E97" s="64" t="s">
        <v>18</v>
      </c>
      <c r="F97" s="65" t="s">
        <v>18</v>
      </c>
      <c r="G97" s="40">
        <v>2812</v>
      </c>
    </row>
    <row r="98" spans="2:7" ht="15.75" x14ac:dyDescent="0.25">
      <c r="B98" s="63" t="s">
        <v>16</v>
      </c>
      <c r="C98" s="64" t="s">
        <v>16</v>
      </c>
      <c r="D98" s="64" t="s">
        <v>16</v>
      </c>
      <c r="E98" s="64" t="s">
        <v>16</v>
      </c>
      <c r="F98" s="65" t="s">
        <v>16</v>
      </c>
      <c r="G98" s="40">
        <v>2616</v>
      </c>
    </row>
    <row r="99" spans="2:7" ht="15.75" x14ac:dyDescent="0.25">
      <c r="B99" s="63" t="s">
        <v>26</v>
      </c>
      <c r="C99" s="64" t="s">
        <v>26</v>
      </c>
      <c r="D99" s="64" t="s">
        <v>26</v>
      </c>
      <c r="E99" s="64" t="s">
        <v>26</v>
      </c>
      <c r="F99" s="65" t="s">
        <v>26</v>
      </c>
      <c r="G99" s="40">
        <v>2575</v>
      </c>
    </row>
    <row r="100" spans="2:7" ht="15.75" x14ac:dyDescent="0.25">
      <c r="B100" s="63" t="s">
        <v>17</v>
      </c>
      <c r="C100" s="64" t="s">
        <v>17</v>
      </c>
      <c r="D100" s="64" t="s">
        <v>17</v>
      </c>
      <c r="E100" s="64" t="s">
        <v>17</v>
      </c>
      <c r="F100" s="65" t="s">
        <v>17</v>
      </c>
      <c r="G100" s="40">
        <v>2515</v>
      </c>
    </row>
    <row r="101" spans="2:7" ht="15.75" x14ac:dyDescent="0.25">
      <c r="B101" s="63" t="s">
        <v>68</v>
      </c>
      <c r="C101" s="64" t="s">
        <v>68</v>
      </c>
      <c r="D101" s="64" t="s">
        <v>68</v>
      </c>
      <c r="E101" s="64" t="s">
        <v>68</v>
      </c>
      <c r="F101" s="65" t="s">
        <v>68</v>
      </c>
      <c r="G101" s="40">
        <v>1981</v>
      </c>
    </row>
    <row r="102" spans="2:7" ht="15.75" x14ac:dyDescent="0.25">
      <c r="B102" s="63" t="s">
        <v>97</v>
      </c>
      <c r="C102" s="64" t="s">
        <v>97</v>
      </c>
      <c r="D102" s="64" t="s">
        <v>97</v>
      </c>
      <c r="E102" s="64" t="s">
        <v>97</v>
      </c>
      <c r="F102" s="65" t="s">
        <v>97</v>
      </c>
      <c r="G102" s="40">
        <v>1366</v>
      </c>
    </row>
    <row r="103" spans="2:7" ht="15.75" x14ac:dyDescent="0.25">
      <c r="B103" s="63" t="s">
        <v>88</v>
      </c>
      <c r="C103" s="64" t="s">
        <v>88</v>
      </c>
      <c r="D103" s="64" t="s">
        <v>88</v>
      </c>
      <c r="E103" s="64" t="s">
        <v>88</v>
      </c>
      <c r="F103" s="65" t="s">
        <v>88</v>
      </c>
      <c r="G103" s="40">
        <v>1273</v>
      </c>
    </row>
    <row r="104" spans="2:7" ht="15.75" x14ac:dyDescent="0.25">
      <c r="B104" s="63" t="s">
        <v>19</v>
      </c>
      <c r="C104" s="64" t="s">
        <v>19</v>
      </c>
      <c r="D104" s="64" t="s">
        <v>19</v>
      </c>
      <c r="E104" s="64" t="s">
        <v>19</v>
      </c>
      <c r="F104" s="65" t="s">
        <v>19</v>
      </c>
      <c r="G104" s="40">
        <v>1205</v>
      </c>
    </row>
    <row r="105" spans="2:7" ht="15.75" x14ac:dyDescent="0.25">
      <c r="B105" s="63" t="s">
        <v>59</v>
      </c>
      <c r="C105" s="64" t="s">
        <v>59</v>
      </c>
      <c r="D105" s="64" t="s">
        <v>59</v>
      </c>
      <c r="E105" s="64" t="s">
        <v>59</v>
      </c>
      <c r="F105" s="65" t="s">
        <v>59</v>
      </c>
      <c r="G105" s="40">
        <v>1116</v>
      </c>
    </row>
    <row r="106" spans="2:7" ht="15.75" x14ac:dyDescent="0.25">
      <c r="B106" s="63" t="s">
        <v>98</v>
      </c>
      <c r="C106" s="64" t="s">
        <v>98</v>
      </c>
      <c r="D106" s="64" t="s">
        <v>98</v>
      </c>
      <c r="E106" s="64" t="s">
        <v>98</v>
      </c>
      <c r="F106" s="65" t="s">
        <v>98</v>
      </c>
      <c r="G106" s="40">
        <v>1098</v>
      </c>
    </row>
    <row r="107" spans="2:7" ht="15.75" x14ac:dyDescent="0.25">
      <c r="B107" s="63" t="s">
        <v>61</v>
      </c>
      <c r="C107" s="64" t="s">
        <v>61</v>
      </c>
      <c r="D107" s="64" t="s">
        <v>61</v>
      </c>
      <c r="E107" s="64" t="s">
        <v>61</v>
      </c>
      <c r="F107" s="65" t="s">
        <v>61</v>
      </c>
      <c r="G107" s="40">
        <v>587</v>
      </c>
    </row>
    <row r="108" spans="2:7" ht="15.75" x14ac:dyDescent="0.25">
      <c r="B108" s="63" t="s">
        <v>60</v>
      </c>
      <c r="C108" s="64" t="s">
        <v>60</v>
      </c>
      <c r="D108" s="64" t="s">
        <v>60</v>
      </c>
      <c r="E108" s="64" t="s">
        <v>60</v>
      </c>
      <c r="F108" s="65" t="s">
        <v>60</v>
      </c>
      <c r="G108" s="40">
        <v>542</v>
      </c>
    </row>
    <row r="109" spans="2:7" ht="15.75" x14ac:dyDescent="0.25">
      <c r="B109" s="63" t="s">
        <v>67</v>
      </c>
      <c r="C109" s="64" t="s">
        <v>67</v>
      </c>
      <c r="D109" s="64" t="s">
        <v>67</v>
      </c>
      <c r="E109" s="64" t="s">
        <v>67</v>
      </c>
      <c r="F109" s="65" t="s">
        <v>67</v>
      </c>
      <c r="G109" s="40">
        <v>356</v>
      </c>
    </row>
    <row r="110" spans="2:7" ht="15.75" x14ac:dyDescent="0.25">
      <c r="B110" s="63" t="s">
        <v>89</v>
      </c>
      <c r="C110" s="64" t="s">
        <v>89</v>
      </c>
      <c r="D110" s="64" t="s">
        <v>89</v>
      </c>
      <c r="E110" s="64" t="s">
        <v>89</v>
      </c>
      <c r="F110" s="65" t="s">
        <v>89</v>
      </c>
      <c r="G110" s="40">
        <v>216</v>
      </c>
    </row>
    <row r="111" spans="2:7" x14ac:dyDescent="0.25">
      <c r="B111" s="85" t="s">
        <v>9</v>
      </c>
      <c r="C111" s="85"/>
      <c r="D111" s="85"/>
      <c r="E111" s="85"/>
      <c r="F111" s="85"/>
      <c r="G111" s="12">
        <f>SUM(G88:G110)</f>
        <v>121449</v>
      </c>
    </row>
    <row r="112" spans="2:7" ht="15.75" x14ac:dyDescent="0.25">
      <c r="B112" s="9" t="s">
        <v>10</v>
      </c>
      <c r="C112" s="10"/>
    </row>
    <row r="114" spans="2:8" ht="67.5" customHeight="1" x14ac:dyDescent="0.25"/>
    <row r="115" spans="2:8" ht="67.5" customHeight="1" x14ac:dyDescent="0.25"/>
    <row r="116" spans="2:8" ht="18.75" x14ac:dyDescent="0.25">
      <c r="B116" s="13" t="s">
        <v>20</v>
      </c>
    </row>
    <row r="118" spans="2:8" ht="15.75" x14ac:dyDescent="0.25">
      <c r="B118" s="66" t="s">
        <v>21</v>
      </c>
      <c r="C118" s="66"/>
      <c r="D118" s="66"/>
      <c r="E118" s="66"/>
      <c r="F118" s="66"/>
      <c r="G118" s="66"/>
      <c r="H118" s="66"/>
    </row>
    <row r="119" spans="2:8" ht="15.75" x14ac:dyDescent="0.25">
      <c r="B119" s="83" t="s">
        <v>119</v>
      </c>
      <c r="C119" s="83"/>
      <c r="D119" s="83"/>
      <c r="E119" s="83"/>
      <c r="F119" s="83"/>
      <c r="G119" s="83"/>
      <c r="H119" s="83"/>
    </row>
    <row r="120" spans="2:8" ht="15.75" customHeight="1" x14ac:dyDescent="0.25">
      <c r="B120" s="68" t="s">
        <v>2</v>
      </c>
      <c r="C120" s="68"/>
      <c r="D120" s="68"/>
      <c r="E120" s="68"/>
      <c r="F120" s="68"/>
      <c r="G120" s="4" t="s">
        <v>3</v>
      </c>
      <c r="H120" s="5" t="s">
        <v>4</v>
      </c>
    </row>
    <row r="121" spans="2:8" ht="15.75" x14ac:dyDescent="0.25">
      <c r="B121" s="84" t="s">
        <v>5</v>
      </c>
      <c r="C121" s="84" t="s">
        <v>5</v>
      </c>
      <c r="D121" s="84" t="s">
        <v>5</v>
      </c>
      <c r="E121" s="84" t="s">
        <v>5</v>
      </c>
      <c r="F121" s="84" t="s">
        <v>5</v>
      </c>
      <c r="G121" s="38">
        <v>764</v>
      </c>
      <c r="H121" s="6">
        <f>+G121/G125</f>
        <v>0.42303433001107421</v>
      </c>
    </row>
    <row r="122" spans="2:8" ht="15.75" x14ac:dyDescent="0.25">
      <c r="B122" s="84" t="s">
        <v>6</v>
      </c>
      <c r="C122" s="84" t="s">
        <v>6</v>
      </c>
      <c r="D122" s="84" t="s">
        <v>6</v>
      </c>
      <c r="E122" s="84" t="s">
        <v>6</v>
      </c>
      <c r="F122" s="84" t="s">
        <v>6</v>
      </c>
      <c r="G122" s="37">
        <v>635</v>
      </c>
      <c r="H122" s="6">
        <f>+G122/G125</f>
        <v>0.35160575858250276</v>
      </c>
    </row>
    <row r="123" spans="2:8" ht="15.75" x14ac:dyDescent="0.25">
      <c r="B123" s="84" t="s">
        <v>7</v>
      </c>
      <c r="C123" s="84" t="s">
        <v>7</v>
      </c>
      <c r="D123" s="84" t="s">
        <v>7</v>
      </c>
      <c r="E123" s="84" t="s">
        <v>7</v>
      </c>
      <c r="F123" s="84" t="s">
        <v>7</v>
      </c>
      <c r="G123" s="37">
        <v>397</v>
      </c>
      <c r="H123" s="6">
        <f>+G123/G125</f>
        <v>0.21982281284606867</v>
      </c>
    </row>
    <row r="124" spans="2:8" ht="15.75" x14ac:dyDescent="0.25">
      <c r="B124" s="84" t="s">
        <v>8</v>
      </c>
      <c r="C124" s="84" t="s">
        <v>8</v>
      </c>
      <c r="D124" s="84" t="s">
        <v>8</v>
      </c>
      <c r="E124" s="84" t="s">
        <v>8</v>
      </c>
      <c r="F124" s="84" t="s">
        <v>8</v>
      </c>
      <c r="G124" s="41">
        <v>10</v>
      </c>
      <c r="H124" s="6">
        <f>+G124/G125</f>
        <v>5.5370985603543747E-3</v>
      </c>
    </row>
    <row r="125" spans="2:8" ht="15.75" x14ac:dyDescent="0.25">
      <c r="B125" s="85" t="s">
        <v>9</v>
      </c>
      <c r="C125" s="85"/>
      <c r="D125" s="85"/>
      <c r="E125" s="85"/>
      <c r="F125" s="85"/>
      <c r="G125" s="7">
        <f>SUM(G121:G124)</f>
        <v>1806</v>
      </c>
      <c r="H125" s="8">
        <f>SUM(H121:H124)</f>
        <v>0.99999999999999989</v>
      </c>
    </row>
    <row r="126" spans="2:8" ht="15.75" x14ac:dyDescent="0.25">
      <c r="B126" s="9" t="s">
        <v>10</v>
      </c>
      <c r="C126" s="10"/>
      <c r="D126" s="10"/>
    </row>
    <row r="128" spans="2:8" ht="15.75" x14ac:dyDescent="0.25">
      <c r="B128" s="66" t="s">
        <v>22</v>
      </c>
      <c r="C128" s="66"/>
      <c r="D128" s="66"/>
      <c r="E128" s="66"/>
      <c r="F128" s="66"/>
      <c r="G128" s="66"/>
    </row>
    <row r="129" spans="2:7" ht="15.75" x14ac:dyDescent="0.25">
      <c r="B129" s="83" t="s">
        <v>118</v>
      </c>
      <c r="C129" s="83"/>
      <c r="D129" s="83"/>
      <c r="E129" s="83"/>
      <c r="F129" s="83"/>
      <c r="G129" s="83"/>
    </row>
    <row r="130" spans="2:7" ht="15.75" x14ac:dyDescent="0.25">
      <c r="B130" s="68" t="s">
        <v>23</v>
      </c>
      <c r="C130" s="68"/>
      <c r="D130" s="68"/>
      <c r="E130" s="68"/>
      <c r="F130" s="68"/>
      <c r="G130" s="14" t="s">
        <v>3</v>
      </c>
    </row>
    <row r="131" spans="2:7" ht="15.75" x14ac:dyDescent="0.25">
      <c r="B131" s="84" t="s">
        <v>104</v>
      </c>
      <c r="C131" s="84" t="s">
        <v>104</v>
      </c>
      <c r="D131" s="84" t="s">
        <v>104</v>
      </c>
      <c r="E131" s="84" t="s">
        <v>104</v>
      </c>
      <c r="F131" s="84" t="s">
        <v>104</v>
      </c>
      <c r="G131" s="37">
        <v>957</v>
      </c>
    </row>
    <row r="132" spans="2:7" ht="15.75" x14ac:dyDescent="0.25">
      <c r="B132" s="84" t="s">
        <v>25</v>
      </c>
      <c r="C132" s="84" t="s">
        <v>25</v>
      </c>
      <c r="D132" s="84" t="s">
        <v>25</v>
      </c>
      <c r="E132" s="84" t="s">
        <v>25</v>
      </c>
      <c r="F132" s="84" t="s">
        <v>25</v>
      </c>
      <c r="G132" s="37">
        <v>95</v>
      </c>
    </row>
    <row r="133" spans="2:7" ht="15.75" x14ac:dyDescent="0.25">
      <c r="B133" s="84" t="s">
        <v>24</v>
      </c>
      <c r="C133" s="84" t="s">
        <v>24</v>
      </c>
      <c r="D133" s="84" t="s">
        <v>24</v>
      </c>
      <c r="E133" s="84" t="s">
        <v>24</v>
      </c>
      <c r="F133" s="84" t="s">
        <v>24</v>
      </c>
      <c r="G133" s="42">
        <v>94</v>
      </c>
    </row>
    <row r="134" spans="2:7" ht="15.75" x14ac:dyDescent="0.25">
      <c r="B134" s="84" t="s">
        <v>86</v>
      </c>
      <c r="C134" s="84" t="s">
        <v>86</v>
      </c>
      <c r="D134" s="84" t="s">
        <v>86</v>
      </c>
      <c r="E134" s="84" t="s">
        <v>86</v>
      </c>
      <c r="F134" s="84" t="s">
        <v>86</v>
      </c>
      <c r="G134" s="42">
        <v>85</v>
      </c>
    </row>
    <row r="135" spans="2:7" ht="15.75" x14ac:dyDescent="0.25">
      <c r="B135" s="84" t="s">
        <v>69</v>
      </c>
      <c r="C135" s="84" t="s">
        <v>69</v>
      </c>
      <c r="D135" s="84" t="s">
        <v>69</v>
      </c>
      <c r="E135" s="84" t="s">
        <v>69</v>
      </c>
      <c r="F135" s="84" t="s">
        <v>69</v>
      </c>
      <c r="G135" s="42">
        <v>81</v>
      </c>
    </row>
    <row r="136" spans="2:7" ht="15.75" x14ac:dyDescent="0.25">
      <c r="B136" s="84" t="s">
        <v>26</v>
      </c>
      <c r="C136" s="84" t="s">
        <v>26</v>
      </c>
      <c r="D136" s="84" t="s">
        <v>26</v>
      </c>
      <c r="E136" s="84" t="s">
        <v>26</v>
      </c>
      <c r="F136" s="84" t="s">
        <v>26</v>
      </c>
      <c r="G136" s="42">
        <v>72</v>
      </c>
    </row>
    <row r="137" spans="2:7" ht="15.75" x14ac:dyDescent="0.25">
      <c r="B137" s="84" t="s">
        <v>58</v>
      </c>
      <c r="C137" s="84" t="s">
        <v>58</v>
      </c>
      <c r="D137" s="84" t="s">
        <v>58</v>
      </c>
      <c r="E137" s="84" t="s">
        <v>58</v>
      </c>
      <c r="F137" s="84" t="s">
        <v>58</v>
      </c>
      <c r="G137" s="37">
        <v>64</v>
      </c>
    </row>
    <row r="138" spans="2:7" ht="15.75" x14ac:dyDescent="0.25">
      <c r="B138" s="84" t="s">
        <v>17</v>
      </c>
      <c r="C138" s="84" t="s">
        <v>17</v>
      </c>
      <c r="D138" s="84" t="s">
        <v>17</v>
      </c>
      <c r="E138" s="84" t="s">
        <v>17</v>
      </c>
      <c r="F138" s="84" t="s">
        <v>17</v>
      </c>
      <c r="G138" s="37">
        <v>60</v>
      </c>
    </row>
    <row r="139" spans="2:7" ht="15.75" x14ac:dyDescent="0.25">
      <c r="B139" s="84" t="s">
        <v>18</v>
      </c>
      <c r="C139" s="84" t="s">
        <v>18</v>
      </c>
      <c r="D139" s="84" t="s">
        <v>18</v>
      </c>
      <c r="E139" s="84" t="s">
        <v>18</v>
      </c>
      <c r="F139" s="84" t="s">
        <v>18</v>
      </c>
      <c r="G139" s="42">
        <v>59</v>
      </c>
    </row>
    <row r="140" spans="2:7" ht="15.75" x14ac:dyDescent="0.25">
      <c r="B140" s="84" t="s">
        <v>16</v>
      </c>
      <c r="C140" s="84" t="s">
        <v>16</v>
      </c>
      <c r="D140" s="84" t="s">
        <v>16</v>
      </c>
      <c r="E140" s="84" t="s">
        <v>16</v>
      </c>
      <c r="F140" s="84" t="s">
        <v>16</v>
      </c>
      <c r="G140" s="42">
        <v>46</v>
      </c>
    </row>
    <row r="141" spans="2:7" ht="15.75" x14ac:dyDescent="0.25">
      <c r="B141" s="84" t="s">
        <v>15</v>
      </c>
      <c r="C141" s="84" t="s">
        <v>15</v>
      </c>
      <c r="D141" s="84" t="s">
        <v>15</v>
      </c>
      <c r="E141" s="84" t="s">
        <v>15</v>
      </c>
      <c r="F141" s="84" t="s">
        <v>15</v>
      </c>
      <c r="G141" s="42">
        <v>43</v>
      </c>
    </row>
    <row r="142" spans="2:7" ht="15.75" x14ac:dyDescent="0.25">
      <c r="B142" s="84" t="s">
        <v>68</v>
      </c>
      <c r="C142" s="84" t="s">
        <v>68</v>
      </c>
      <c r="D142" s="84" t="s">
        <v>68</v>
      </c>
      <c r="E142" s="84" t="s">
        <v>68</v>
      </c>
      <c r="F142" s="84" t="s">
        <v>68</v>
      </c>
      <c r="G142" s="42">
        <v>36</v>
      </c>
    </row>
    <row r="143" spans="2:7" ht="15.75" x14ac:dyDescent="0.25">
      <c r="B143" s="84" t="s">
        <v>66</v>
      </c>
      <c r="C143" s="84" t="s">
        <v>66</v>
      </c>
      <c r="D143" s="84" t="s">
        <v>66</v>
      </c>
      <c r="E143" s="84" t="s">
        <v>66</v>
      </c>
      <c r="F143" s="84" t="s">
        <v>66</v>
      </c>
      <c r="G143" s="42">
        <v>31</v>
      </c>
    </row>
    <row r="144" spans="2:7" ht="15.75" x14ac:dyDescent="0.25">
      <c r="B144" s="84" t="s">
        <v>87</v>
      </c>
      <c r="C144" s="84" t="s">
        <v>87</v>
      </c>
      <c r="D144" s="84" t="s">
        <v>87</v>
      </c>
      <c r="E144" s="84" t="s">
        <v>87</v>
      </c>
      <c r="F144" s="84" t="s">
        <v>87</v>
      </c>
      <c r="G144" s="37">
        <v>21</v>
      </c>
    </row>
    <row r="145" spans="2:7" ht="15.75" x14ac:dyDescent="0.25">
      <c r="B145" s="84" t="s">
        <v>14</v>
      </c>
      <c r="C145" s="84" t="s">
        <v>14</v>
      </c>
      <c r="D145" s="84" t="s">
        <v>14</v>
      </c>
      <c r="E145" s="84" t="s">
        <v>14</v>
      </c>
      <c r="F145" s="84" t="s">
        <v>14</v>
      </c>
      <c r="G145" s="42">
        <v>14</v>
      </c>
    </row>
    <row r="146" spans="2:7" ht="15.75" x14ac:dyDescent="0.25">
      <c r="B146" s="84" t="s">
        <v>88</v>
      </c>
      <c r="C146" s="84" t="s">
        <v>88</v>
      </c>
      <c r="D146" s="84" t="s">
        <v>88</v>
      </c>
      <c r="E146" s="84" t="s">
        <v>88</v>
      </c>
      <c r="F146" s="84" t="s">
        <v>88</v>
      </c>
      <c r="G146" s="42">
        <v>14</v>
      </c>
    </row>
    <row r="147" spans="2:7" ht="15.75" x14ac:dyDescent="0.25">
      <c r="B147" s="84" t="s">
        <v>61</v>
      </c>
      <c r="C147" s="84" t="s">
        <v>61</v>
      </c>
      <c r="D147" s="84" t="s">
        <v>61</v>
      </c>
      <c r="E147" s="84" t="s">
        <v>61</v>
      </c>
      <c r="F147" s="84" t="s">
        <v>61</v>
      </c>
      <c r="G147" s="42">
        <v>8</v>
      </c>
    </row>
    <row r="148" spans="2:7" ht="15.75" x14ac:dyDescent="0.25">
      <c r="B148" s="84" t="s">
        <v>27</v>
      </c>
      <c r="C148" s="84" t="s">
        <v>27</v>
      </c>
      <c r="D148" s="84" t="s">
        <v>27</v>
      </c>
      <c r="E148" s="84" t="s">
        <v>27</v>
      </c>
      <c r="F148" s="84" t="s">
        <v>27</v>
      </c>
      <c r="G148" s="37">
        <v>8</v>
      </c>
    </row>
    <row r="149" spans="2:7" ht="15.75" x14ac:dyDescent="0.25">
      <c r="B149" s="84" t="s">
        <v>60</v>
      </c>
      <c r="C149" s="84" t="s">
        <v>60</v>
      </c>
      <c r="D149" s="84" t="s">
        <v>60</v>
      </c>
      <c r="E149" s="84" t="s">
        <v>60</v>
      </c>
      <c r="F149" s="84" t="s">
        <v>60</v>
      </c>
      <c r="G149" s="42">
        <v>8</v>
      </c>
    </row>
    <row r="150" spans="2:7" ht="15.75" x14ac:dyDescent="0.25">
      <c r="B150" s="84" t="s">
        <v>67</v>
      </c>
      <c r="C150" s="84" t="s">
        <v>67</v>
      </c>
      <c r="D150" s="84" t="s">
        <v>67</v>
      </c>
      <c r="E150" s="84" t="s">
        <v>67</v>
      </c>
      <c r="F150" s="84" t="s">
        <v>67</v>
      </c>
      <c r="G150" s="37">
        <v>4</v>
      </c>
    </row>
    <row r="151" spans="2:7" ht="15.75" x14ac:dyDescent="0.25">
      <c r="B151" s="84" t="s">
        <v>19</v>
      </c>
      <c r="C151" s="84" t="s">
        <v>19</v>
      </c>
      <c r="D151" s="84" t="s">
        <v>19</v>
      </c>
      <c r="E151" s="84" t="s">
        <v>19</v>
      </c>
      <c r="F151" s="84" t="s">
        <v>19</v>
      </c>
      <c r="G151" s="42">
        <v>4</v>
      </c>
    </row>
    <row r="152" spans="2:7" ht="15.75" x14ac:dyDescent="0.25">
      <c r="B152" s="84" t="s">
        <v>105</v>
      </c>
      <c r="C152" s="84" t="s">
        <v>105</v>
      </c>
      <c r="D152" s="84" t="s">
        <v>105</v>
      </c>
      <c r="E152" s="84" t="s">
        <v>105</v>
      </c>
      <c r="F152" s="84" t="s">
        <v>105</v>
      </c>
      <c r="G152" s="42">
        <v>2</v>
      </c>
    </row>
    <row r="153" spans="2:7" ht="15.75" x14ac:dyDescent="0.25">
      <c r="B153" s="84" t="s">
        <v>89</v>
      </c>
      <c r="C153" s="84" t="s">
        <v>89</v>
      </c>
      <c r="D153" s="84" t="s">
        <v>89</v>
      </c>
      <c r="E153" s="84" t="s">
        <v>89</v>
      </c>
      <c r="F153" s="84" t="s">
        <v>89</v>
      </c>
      <c r="G153" s="42">
        <v>0</v>
      </c>
    </row>
    <row r="154" spans="2:7" ht="15.75" x14ac:dyDescent="0.25">
      <c r="B154" s="69" t="s">
        <v>90</v>
      </c>
      <c r="C154" s="70"/>
      <c r="D154" s="70"/>
      <c r="E154" s="70"/>
      <c r="F154" s="71"/>
      <c r="G154" s="15">
        <f>SUM(G131:G153)</f>
        <v>1806</v>
      </c>
    </row>
    <row r="155" spans="2:7" ht="15.75" x14ac:dyDescent="0.25">
      <c r="B155" s="9" t="s">
        <v>10</v>
      </c>
      <c r="C155" s="10"/>
      <c r="D155" s="11"/>
    </row>
    <row r="156" spans="2:7" ht="15.75" x14ac:dyDescent="0.25">
      <c r="B156" s="9"/>
      <c r="C156" s="10"/>
      <c r="D156" s="11"/>
    </row>
    <row r="157" spans="2:7" ht="15.75" x14ac:dyDescent="0.25">
      <c r="B157" s="9"/>
      <c r="C157" s="10"/>
      <c r="D157" s="11"/>
    </row>
    <row r="158" spans="2:7" ht="15.75" x14ac:dyDescent="0.25">
      <c r="B158" s="9"/>
      <c r="C158" s="10"/>
      <c r="D158" s="11"/>
    </row>
    <row r="159" spans="2:7" ht="15.75" x14ac:dyDescent="0.25">
      <c r="B159" s="9"/>
      <c r="C159" s="10"/>
      <c r="D159" s="11"/>
    </row>
    <row r="160" spans="2:7" ht="15.75" x14ac:dyDescent="0.25">
      <c r="B160" s="9"/>
      <c r="C160" s="10"/>
      <c r="D160" s="11"/>
    </row>
    <row r="161" spans="2:8" ht="15.75" x14ac:dyDescent="0.25">
      <c r="B161" s="9"/>
      <c r="C161" s="10"/>
      <c r="D161" s="11"/>
    </row>
    <row r="164" spans="2:8" ht="15.75" x14ac:dyDescent="0.25">
      <c r="B164" s="66" t="s">
        <v>37</v>
      </c>
      <c r="C164" s="66"/>
      <c r="D164" s="66"/>
      <c r="E164" s="66"/>
      <c r="F164" s="66"/>
      <c r="G164" s="66"/>
      <c r="H164" s="66"/>
    </row>
    <row r="165" spans="2:8" ht="15.75" x14ac:dyDescent="0.25">
      <c r="B165" s="83" t="s">
        <v>120</v>
      </c>
      <c r="C165" s="83"/>
      <c r="D165" s="83"/>
      <c r="E165" s="83"/>
      <c r="F165" s="83"/>
      <c r="G165" s="83"/>
      <c r="H165" s="36"/>
    </row>
    <row r="166" spans="2:8" ht="15.75" customHeight="1" x14ac:dyDescent="0.25">
      <c r="B166" s="69" t="s">
        <v>38</v>
      </c>
      <c r="C166" s="70"/>
      <c r="D166" s="70"/>
      <c r="E166" s="70"/>
      <c r="F166" s="70"/>
      <c r="G166" s="71"/>
      <c r="H166" s="20" t="s">
        <v>3</v>
      </c>
    </row>
    <row r="167" spans="2:8" ht="15.75" x14ac:dyDescent="0.25">
      <c r="B167" s="53" t="s">
        <v>39</v>
      </c>
      <c r="C167" s="54" t="s">
        <v>39</v>
      </c>
      <c r="D167" s="54" t="s">
        <v>39</v>
      </c>
      <c r="E167" s="54" t="s">
        <v>39</v>
      </c>
      <c r="F167" s="54" t="s">
        <v>39</v>
      </c>
      <c r="G167" s="55" t="s">
        <v>39</v>
      </c>
      <c r="H167" s="45">
        <v>297</v>
      </c>
    </row>
    <row r="168" spans="2:8" ht="15.75" x14ac:dyDescent="0.25">
      <c r="B168" s="53" t="s">
        <v>106</v>
      </c>
      <c r="C168" s="54" t="s">
        <v>106</v>
      </c>
      <c r="D168" s="54" t="s">
        <v>106</v>
      </c>
      <c r="E168" s="54" t="s">
        <v>106</v>
      </c>
      <c r="F168" s="54" t="s">
        <v>106</v>
      </c>
      <c r="G168" s="55" t="s">
        <v>106</v>
      </c>
      <c r="H168" s="45">
        <v>156</v>
      </c>
    </row>
    <row r="169" spans="2:8" ht="15.75" x14ac:dyDescent="0.25">
      <c r="B169" s="53" t="s">
        <v>40</v>
      </c>
      <c r="C169" s="54" t="s">
        <v>40</v>
      </c>
      <c r="D169" s="54" t="s">
        <v>40</v>
      </c>
      <c r="E169" s="54" t="s">
        <v>40</v>
      </c>
      <c r="F169" s="54" t="s">
        <v>40</v>
      </c>
      <c r="G169" s="55" t="s">
        <v>40</v>
      </c>
      <c r="H169" s="46">
        <v>142</v>
      </c>
    </row>
    <row r="170" spans="2:8" ht="15.75" x14ac:dyDescent="0.25">
      <c r="B170" s="53" t="s">
        <v>99</v>
      </c>
      <c r="C170" s="54" t="s">
        <v>99</v>
      </c>
      <c r="D170" s="54" t="s">
        <v>99</v>
      </c>
      <c r="E170" s="54" t="s">
        <v>99</v>
      </c>
      <c r="F170" s="54" t="s">
        <v>99</v>
      </c>
      <c r="G170" s="55" t="s">
        <v>99</v>
      </c>
      <c r="H170" s="45">
        <v>66</v>
      </c>
    </row>
    <row r="171" spans="2:8" ht="15.75" x14ac:dyDescent="0.25">
      <c r="B171" s="53" t="s">
        <v>41</v>
      </c>
      <c r="C171" s="54" t="s">
        <v>41</v>
      </c>
      <c r="D171" s="54" t="s">
        <v>41</v>
      </c>
      <c r="E171" s="54" t="s">
        <v>41</v>
      </c>
      <c r="F171" s="54" t="s">
        <v>41</v>
      </c>
      <c r="G171" s="55" t="s">
        <v>41</v>
      </c>
      <c r="H171" s="45">
        <v>30</v>
      </c>
    </row>
    <row r="172" spans="2:8" ht="15.75" x14ac:dyDescent="0.25">
      <c r="B172" s="53" t="s">
        <v>100</v>
      </c>
      <c r="C172" s="54" t="s">
        <v>100</v>
      </c>
      <c r="D172" s="54" t="s">
        <v>100</v>
      </c>
      <c r="E172" s="54" t="s">
        <v>100</v>
      </c>
      <c r="F172" s="54" t="s">
        <v>100</v>
      </c>
      <c r="G172" s="55" t="s">
        <v>100</v>
      </c>
      <c r="H172" s="45">
        <v>13</v>
      </c>
    </row>
    <row r="173" spans="2:8" ht="15.75" x14ac:dyDescent="0.25">
      <c r="B173" s="53" t="s">
        <v>121</v>
      </c>
      <c r="C173" s="54" t="s">
        <v>121</v>
      </c>
      <c r="D173" s="54" t="s">
        <v>121</v>
      </c>
      <c r="E173" s="54" t="s">
        <v>121</v>
      </c>
      <c r="F173" s="54" t="s">
        <v>121</v>
      </c>
      <c r="G173" s="55" t="s">
        <v>121</v>
      </c>
      <c r="H173" s="45">
        <v>10</v>
      </c>
    </row>
    <row r="174" spans="2:8" ht="15.75" x14ac:dyDescent="0.25">
      <c r="B174" s="53" t="s">
        <v>42</v>
      </c>
      <c r="C174" s="54" t="s">
        <v>42</v>
      </c>
      <c r="D174" s="54" t="s">
        <v>42</v>
      </c>
      <c r="E174" s="54" t="s">
        <v>42</v>
      </c>
      <c r="F174" s="54" t="s">
        <v>42</v>
      </c>
      <c r="G174" s="55" t="s">
        <v>42</v>
      </c>
      <c r="H174" s="45">
        <v>50</v>
      </c>
    </row>
    <row r="175" spans="2:8" ht="15.75" x14ac:dyDescent="0.25">
      <c r="B175" s="69" t="s">
        <v>43</v>
      </c>
      <c r="C175" s="70"/>
      <c r="D175" s="70"/>
      <c r="E175" s="70"/>
      <c r="F175" s="70"/>
      <c r="G175" s="71"/>
      <c r="H175" s="21">
        <f>SUM(H167:H174)</f>
        <v>764</v>
      </c>
    </row>
    <row r="176" spans="2:8" x14ac:dyDescent="0.25">
      <c r="B176" s="69" t="s">
        <v>6</v>
      </c>
      <c r="C176" s="70"/>
      <c r="D176" s="70"/>
      <c r="E176" s="70"/>
      <c r="F176" s="70"/>
      <c r="G176" s="71"/>
      <c r="H176" s="22"/>
    </row>
    <row r="177" spans="2:8" ht="15.75" x14ac:dyDescent="0.25">
      <c r="B177" s="53" t="s">
        <v>44</v>
      </c>
      <c r="C177" s="54" t="s">
        <v>44</v>
      </c>
      <c r="D177" s="54" t="s">
        <v>44</v>
      </c>
      <c r="E177" s="54" t="s">
        <v>44</v>
      </c>
      <c r="F177" s="54" t="s">
        <v>44</v>
      </c>
      <c r="G177" s="55" t="s">
        <v>44</v>
      </c>
      <c r="H177" s="45">
        <v>85</v>
      </c>
    </row>
    <row r="178" spans="2:8" ht="15.75" x14ac:dyDescent="0.25">
      <c r="B178" s="53" t="s">
        <v>107</v>
      </c>
      <c r="C178" s="54" t="s">
        <v>107</v>
      </c>
      <c r="D178" s="54" t="s">
        <v>107</v>
      </c>
      <c r="E178" s="54" t="s">
        <v>107</v>
      </c>
      <c r="F178" s="54" t="s">
        <v>107</v>
      </c>
      <c r="G178" s="55" t="s">
        <v>107</v>
      </c>
      <c r="H178" s="45">
        <v>80</v>
      </c>
    </row>
    <row r="179" spans="2:8" ht="15.75" x14ac:dyDescent="0.25">
      <c r="B179" s="53" t="s">
        <v>65</v>
      </c>
      <c r="C179" s="54" t="s">
        <v>65</v>
      </c>
      <c r="D179" s="54" t="s">
        <v>65</v>
      </c>
      <c r="E179" s="54" t="s">
        <v>65</v>
      </c>
      <c r="F179" s="54" t="s">
        <v>65</v>
      </c>
      <c r="G179" s="55" t="s">
        <v>65</v>
      </c>
      <c r="H179" s="45">
        <v>53</v>
      </c>
    </row>
    <row r="180" spans="2:8" ht="15.75" x14ac:dyDescent="0.25">
      <c r="B180" s="53" t="s">
        <v>108</v>
      </c>
      <c r="C180" s="54" t="s">
        <v>108</v>
      </c>
      <c r="D180" s="54" t="s">
        <v>108</v>
      </c>
      <c r="E180" s="54" t="s">
        <v>108</v>
      </c>
      <c r="F180" s="54" t="s">
        <v>108</v>
      </c>
      <c r="G180" s="55" t="s">
        <v>108</v>
      </c>
      <c r="H180" s="45">
        <v>49</v>
      </c>
    </row>
    <row r="181" spans="2:8" ht="15.75" x14ac:dyDescent="0.25">
      <c r="B181" s="53" t="s">
        <v>63</v>
      </c>
      <c r="C181" s="54" t="s">
        <v>63</v>
      </c>
      <c r="D181" s="54" t="s">
        <v>63</v>
      </c>
      <c r="E181" s="54" t="s">
        <v>63</v>
      </c>
      <c r="F181" s="54" t="s">
        <v>63</v>
      </c>
      <c r="G181" s="55" t="s">
        <v>63</v>
      </c>
      <c r="H181" s="45">
        <v>44</v>
      </c>
    </row>
    <row r="182" spans="2:8" ht="15.75" x14ac:dyDescent="0.25">
      <c r="B182" s="53" t="s">
        <v>109</v>
      </c>
      <c r="C182" s="54" t="s">
        <v>109</v>
      </c>
      <c r="D182" s="54" t="s">
        <v>109</v>
      </c>
      <c r="E182" s="54" t="s">
        <v>109</v>
      </c>
      <c r="F182" s="54" t="s">
        <v>109</v>
      </c>
      <c r="G182" s="55" t="s">
        <v>109</v>
      </c>
      <c r="H182" s="45">
        <v>26</v>
      </c>
    </row>
    <row r="183" spans="2:8" ht="15.75" x14ac:dyDescent="0.25">
      <c r="B183" s="53" t="s">
        <v>122</v>
      </c>
      <c r="C183" s="54" t="s">
        <v>122</v>
      </c>
      <c r="D183" s="54" t="s">
        <v>122</v>
      </c>
      <c r="E183" s="54" t="s">
        <v>122</v>
      </c>
      <c r="F183" s="54" t="s">
        <v>122</v>
      </c>
      <c r="G183" s="55" t="s">
        <v>122</v>
      </c>
      <c r="H183" s="45">
        <v>25</v>
      </c>
    </row>
    <row r="184" spans="2:8" ht="15.75" x14ac:dyDescent="0.25">
      <c r="B184" s="53" t="s">
        <v>62</v>
      </c>
      <c r="C184" s="54" t="s">
        <v>62</v>
      </c>
      <c r="D184" s="54" t="s">
        <v>62</v>
      </c>
      <c r="E184" s="54" t="s">
        <v>62</v>
      </c>
      <c r="F184" s="54" t="s">
        <v>62</v>
      </c>
      <c r="G184" s="55" t="s">
        <v>62</v>
      </c>
      <c r="H184" s="45">
        <v>21</v>
      </c>
    </row>
    <row r="185" spans="2:8" ht="15.75" x14ac:dyDescent="0.25">
      <c r="B185" s="53" t="s">
        <v>123</v>
      </c>
      <c r="C185" s="54" t="s">
        <v>123</v>
      </c>
      <c r="D185" s="54" t="s">
        <v>123</v>
      </c>
      <c r="E185" s="54" t="s">
        <v>123</v>
      </c>
      <c r="F185" s="54" t="s">
        <v>123</v>
      </c>
      <c r="G185" s="55" t="s">
        <v>123</v>
      </c>
      <c r="H185" s="45">
        <v>18</v>
      </c>
    </row>
    <row r="186" spans="2:8" ht="15.75" x14ac:dyDescent="0.25">
      <c r="B186" s="53" t="s">
        <v>124</v>
      </c>
      <c r="C186" s="54" t="s">
        <v>124</v>
      </c>
      <c r="D186" s="54" t="s">
        <v>124</v>
      </c>
      <c r="E186" s="54" t="s">
        <v>124</v>
      </c>
      <c r="F186" s="54" t="s">
        <v>124</v>
      </c>
      <c r="G186" s="55" t="s">
        <v>124</v>
      </c>
      <c r="H186" s="45">
        <v>17</v>
      </c>
    </row>
    <row r="187" spans="2:8" ht="15.75" x14ac:dyDescent="0.25">
      <c r="B187" s="53" t="s">
        <v>125</v>
      </c>
      <c r="C187" s="54" t="s">
        <v>125</v>
      </c>
      <c r="D187" s="54" t="s">
        <v>125</v>
      </c>
      <c r="E187" s="54" t="s">
        <v>125</v>
      </c>
      <c r="F187" s="54" t="s">
        <v>125</v>
      </c>
      <c r="G187" s="55" t="s">
        <v>125</v>
      </c>
      <c r="H187" s="45">
        <v>12</v>
      </c>
    </row>
    <row r="188" spans="2:8" ht="15.75" x14ac:dyDescent="0.25">
      <c r="B188" s="53" t="s">
        <v>110</v>
      </c>
      <c r="C188" s="54" t="s">
        <v>110</v>
      </c>
      <c r="D188" s="54" t="s">
        <v>110</v>
      </c>
      <c r="E188" s="54" t="s">
        <v>110</v>
      </c>
      <c r="F188" s="54" t="s">
        <v>110</v>
      </c>
      <c r="G188" s="55" t="s">
        <v>110</v>
      </c>
      <c r="H188" s="45">
        <v>12</v>
      </c>
    </row>
    <row r="189" spans="2:8" ht="15.75" x14ac:dyDescent="0.25">
      <c r="B189" s="53" t="s">
        <v>126</v>
      </c>
      <c r="C189" s="54" t="s">
        <v>126</v>
      </c>
      <c r="D189" s="54" t="s">
        <v>126</v>
      </c>
      <c r="E189" s="54" t="s">
        <v>126</v>
      </c>
      <c r="F189" s="54" t="s">
        <v>126</v>
      </c>
      <c r="G189" s="55" t="s">
        <v>126</v>
      </c>
      <c r="H189" s="45">
        <v>10</v>
      </c>
    </row>
    <row r="190" spans="2:8" ht="15.75" x14ac:dyDescent="0.25">
      <c r="B190" s="53" t="s">
        <v>111</v>
      </c>
      <c r="C190" s="54" t="s">
        <v>111</v>
      </c>
      <c r="D190" s="54" t="s">
        <v>111</v>
      </c>
      <c r="E190" s="54" t="s">
        <v>111</v>
      </c>
      <c r="F190" s="54" t="s">
        <v>111</v>
      </c>
      <c r="G190" s="55" t="s">
        <v>111</v>
      </c>
      <c r="H190" s="45">
        <v>10</v>
      </c>
    </row>
    <row r="191" spans="2:8" ht="15.75" x14ac:dyDescent="0.25">
      <c r="B191" s="53" t="s">
        <v>42</v>
      </c>
      <c r="C191" s="54" t="s">
        <v>42</v>
      </c>
      <c r="D191" s="54" t="s">
        <v>42</v>
      </c>
      <c r="E191" s="54" t="s">
        <v>42</v>
      </c>
      <c r="F191" s="54" t="s">
        <v>42</v>
      </c>
      <c r="G191" s="55" t="s">
        <v>42</v>
      </c>
      <c r="H191" s="45">
        <v>173</v>
      </c>
    </row>
    <row r="192" spans="2:8" x14ac:dyDescent="0.25">
      <c r="B192" s="69" t="s">
        <v>43</v>
      </c>
      <c r="C192" s="70"/>
      <c r="D192" s="70"/>
      <c r="E192" s="70"/>
      <c r="F192" s="70"/>
      <c r="G192" s="71"/>
      <c r="H192" s="23">
        <f>SUM(H177:H191)</f>
        <v>635</v>
      </c>
    </row>
    <row r="193" spans="2:8" x14ac:dyDescent="0.25">
      <c r="B193" s="69" t="s">
        <v>7</v>
      </c>
      <c r="C193" s="70"/>
      <c r="D193" s="70"/>
      <c r="E193" s="70"/>
      <c r="F193" s="70"/>
      <c r="G193" s="71"/>
      <c r="H193" s="22"/>
    </row>
    <row r="194" spans="2:8" ht="15.75" x14ac:dyDescent="0.25">
      <c r="B194" s="53" t="s">
        <v>101</v>
      </c>
      <c r="C194" s="54" t="s">
        <v>101</v>
      </c>
      <c r="D194" s="54" t="s">
        <v>101</v>
      </c>
      <c r="E194" s="54" t="s">
        <v>101</v>
      </c>
      <c r="F194" s="54" t="s">
        <v>101</v>
      </c>
      <c r="G194" s="55" t="s">
        <v>101</v>
      </c>
      <c r="H194" s="47">
        <v>207</v>
      </c>
    </row>
    <row r="195" spans="2:8" ht="15.75" x14ac:dyDescent="0.25">
      <c r="B195" s="53" t="s">
        <v>102</v>
      </c>
      <c r="C195" s="54" t="s">
        <v>102</v>
      </c>
      <c r="D195" s="54" t="s">
        <v>102</v>
      </c>
      <c r="E195" s="54" t="s">
        <v>102</v>
      </c>
      <c r="F195" s="54" t="s">
        <v>102</v>
      </c>
      <c r="G195" s="55" t="s">
        <v>102</v>
      </c>
      <c r="H195" s="47">
        <v>57</v>
      </c>
    </row>
    <row r="196" spans="2:8" ht="15.75" x14ac:dyDescent="0.25">
      <c r="B196" s="53" t="s">
        <v>127</v>
      </c>
      <c r="C196" s="54" t="s">
        <v>127</v>
      </c>
      <c r="D196" s="54" t="s">
        <v>127</v>
      </c>
      <c r="E196" s="54" t="s">
        <v>127</v>
      </c>
      <c r="F196" s="54" t="s">
        <v>127</v>
      </c>
      <c r="G196" s="55" t="s">
        <v>127</v>
      </c>
      <c r="H196" s="47">
        <v>31</v>
      </c>
    </row>
    <row r="197" spans="2:8" ht="15.75" x14ac:dyDescent="0.25">
      <c r="B197" s="53" t="s">
        <v>112</v>
      </c>
      <c r="C197" s="54" t="s">
        <v>112</v>
      </c>
      <c r="D197" s="54" t="s">
        <v>112</v>
      </c>
      <c r="E197" s="54" t="s">
        <v>112</v>
      </c>
      <c r="F197" s="54" t="s">
        <v>112</v>
      </c>
      <c r="G197" s="55" t="s">
        <v>112</v>
      </c>
      <c r="H197" s="47">
        <v>17</v>
      </c>
    </row>
    <row r="198" spans="2:8" ht="15.75" x14ac:dyDescent="0.25">
      <c r="B198" s="53" t="s">
        <v>91</v>
      </c>
      <c r="C198" s="54" t="s">
        <v>91</v>
      </c>
      <c r="D198" s="54" t="s">
        <v>91</v>
      </c>
      <c r="E198" s="54" t="s">
        <v>91</v>
      </c>
      <c r="F198" s="54" t="s">
        <v>91</v>
      </c>
      <c r="G198" s="55" t="s">
        <v>91</v>
      </c>
      <c r="H198" s="47">
        <v>12</v>
      </c>
    </row>
    <row r="199" spans="2:8" ht="15.75" x14ac:dyDescent="0.25">
      <c r="B199" s="53" t="s">
        <v>113</v>
      </c>
      <c r="C199" s="54" t="s">
        <v>113</v>
      </c>
      <c r="D199" s="54" t="s">
        <v>113</v>
      </c>
      <c r="E199" s="54" t="s">
        <v>113</v>
      </c>
      <c r="F199" s="54" t="s">
        <v>113</v>
      </c>
      <c r="G199" s="55" t="s">
        <v>113</v>
      </c>
      <c r="H199" s="47">
        <v>8</v>
      </c>
    </row>
    <row r="200" spans="2:8" ht="15.75" x14ac:dyDescent="0.25">
      <c r="B200" s="53" t="s">
        <v>128</v>
      </c>
      <c r="C200" s="54" t="s">
        <v>128</v>
      </c>
      <c r="D200" s="54" t="s">
        <v>128</v>
      </c>
      <c r="E200" s="54" t="s">
        <v>128</v>
      </c>
      <c r="F200" s="54" t="s">
        <v>128</v>
      </c>
      <c r="G200" s="55" t="s">
        <v>128</v>
      </c>
      <c r="H200" s="47">
        <v>8</v>
      </c>
    </row>
    <row r="201" spans="2:8" ht="30" customHeight="1" x14ac:dyDescent="0.25">
      <c r="B201" s="53" t="s">
        <v>129</v>
      </c>
      <c r="C201" s="54" t="s">
        <v>129</v>
      </c>
      <c r="D201" s="54" t="s">
        <v>129</v>
      </c>
      <c r="E201" s="54" t="s">
        <v>129</v>
      </c>
      <c r="F201" s="54" t="s">
        <v>129</v>
      </c>
      <c r="G201" s="55" t="s">
        <v>129</v>
      </c>
      <c r="H201" s="47">
        <v>8</v>
      </c>
    </row>
    <row r="202" spans="2:8" ht="15.75" x14ac:dyDescent="0.25">
      <c r="B202" s="53" t="s">
        <v>42</v>
      </c>
      <c r="C202" s="54" t="s">
        <v>42</v>
      </c>
      <c r="D202" s="54" t="s">
        <v>42</v>
      </c>
      <c r="E202" s="54" t="s">
        <v>42</v>
      </c>
      <c r="F202" s="54" t="s">
        <v>42</v>
      </c>
      <c r="G202" s="55" t="s">
        <v>42</v>
      </c>
      <c r="H202" s="47">
        <v>49</v>
      </c>
    </row>
    <row r="203" spans="2:8" x14ac:dyDescent="0.25">
      <c r="B203" s="69" t="s">
        <v>43</v>
      </c>
      <c r="C203" s="70"/>
      <c r="D203" s="70"/>
      <c r="E203" s="70"/>
      <c r="F203" s="70"/>
      <c r="G203" s="71"/>
      <c r="H203" s="23">
        <f>SUM(H194:H202)</f>
        <v>397</v>
      </c>
    </row>
    <row r="204" spans="2:8" x14ac:dyDescent="0.25">
      <c r="B204" s="69" t="s">
        <v>45</v>
      </c>
      <c r="C204" s="70"/>
      <c r="D204" s="70"/>
      <c r="E204" s="70"/>
      <c r="F204" s="70"/>
      <c r="G204" s="71"/>
      <c r="H204" s="20"/>
    </row>
    <row r="205" spans="2:8" ht="21.75" customHeight="1" x14ac:dyDescent="0.25">
      <c r="B205" s="56" t="s">
        <v>64</v>
      </c>
      <c r="C205" s="57" t="s">
        <v>64</v>
      </c>
      <c r="D205" s="57" t="s">
        <v>64</v>
      </c>
      <c r="E205" s="57" t="s">
        <v>64</v>
      </c>
      <c r="F205" s="57" t="s">
        <v>64</v>
      </c>
      <c r="G205" s="58" t="s">
        <v>64</v>
      </c>
      <c r="H205" s="47">
        <v>5</v>
      </c>
    </row>
    <row r="206" spans="2:8" ht="21.75" customHeight="1" x14ac:dyDescent="0.25">
      <c r="B206" s="56" t="s">
        <v>130</v>
      </c>
      <c r="C206" s="57" t="s">
        <v>130</v>
      </c>
      <c r="D206" s="57" t="s">
        <v>130</v>
      </c>
      <c r="E206" s="57" t="s">
        <v>130</v>
      </c>
      <c r="F206" s="57" t="s">
        <v>130</v>
      </c>
      <c r="G206" s="58" t="s">
        <v>130</v>
      </c>
      <c r="H206" s="47">
        <v>1</v>
      </c>
    </row>
    <row r="207" spans="2:8" ht="21.75" customHeight="1" x14ac:dyDescent="0.25">
      <c r="B207" s="56" t="s">
        <v>131</v>
      </c>
      <c r="C207" s="57" t="s">
        <v>131</v>
      </c>
      <c r="D207" s="57" t="s">
        <v>131</v>
      </c>
      <c r="E207" s="57" t="s">
        <v>131</v>
      </c>
      <c r="F207" s="57" t="s">
        <v>131</v>
      </c>
      <c r="G207" s="58" t="s">
        <v>131</v>
      </c>
      <c r="H207" s="47">
        <v>1</v>
      </c>
    </row>
    <row r="208" spans="2:8" ht="21.75" customHeight="1" x14ac:dyDescent="0.25">
      <c r="B208" s="56" t="s">
        <v>132</v>
      </c>
      <c r="C208" s="57" t="s">
        <v>132</v>
      </c>
      <c r="D208" s="57" t="s">
        <v>132</v>
      </c>
      <c r="E208" s="57" t="s">
        <v>132</v>
      </c>
      <c r="F208" s="57" t="s">
        <v>132</v>
      </c>
      <c r="G208" s="58" t="s">
        <v>132</v>
      </c>
      <c r="H208" s="47">
        <v>1</v>
      </c>
    </row>
    <row r="209" spans="2:8" ht="21.75" customHeight="1" x14ac:dyDescent="0.25">
      <c r="B209" s="56" t="s">
        <v>133</v>
      </c>
      <c r="C209" s="57" t="s">
        <v>133</v>
      </c>
      <c r="D209" s="57" t="s">
        <v>133</v>
      </c>
      <c r="E209" s="57" t="s">
        <v>133</v>
      </c>
      <c r="F209" s="57" t="s">
        <v>133</v>
      </c>
      <c r="G209" s="58" t="s">
        <v>133</v>
      </c>
      <c r="H209" s="47">
        <v>1</v>
      </c>
    </row>
    <row r="210" spans="2:8" ht="21.75" customHeight="1" x14ac:dyDescent="0.25">
      <c r="B210" s="56" t="s">
        <v>114</v>
      </c>
      <c r="C210" s="57" t="s">
        <v>114</v>
      </c>
      <c r="D210" s="57" t="s">
        <v>114</v>
      </c>
      <c r="E210" s="57" t="s">
        <v>114</v>
      </c>
      <c r="F210" s="57" t="s">
        <v>114</v>
      </c>
      <c r="G210" s="58" t="s">
        <v>114</v>
      </c>
      <c r="H210" s="47">
        <v>1</v>
      </c>
    </row>
    <row r="211" spans="2:8" x14ac:dyDescent="0.25">
      <c r="B211" s="69" t="s">
        <v>43</v>
      </c>
      <c r="C211" s="70"/>
      <c r="D211" s="70"/>
      <c r="E211" s="70"/>
      <c r="F211" s="70"/>
      <c r="G211" s="71"/>
      <c r="H211" s="23">
        <f>SUM(H205:H210)</f>
        <v>10</v>
      </c>
    </row>
    <row r="212" spans="2:8" ht="15.75" x14ac:dyDescent="0.25">
      <c r="B212" s="69" t="s">
        <v>9</v>
      </c>
      <c r="C212" s="70"/>
      <c r="D212" s="70"/>
      <c r="E212" s="70"/>
      <c r="F212" s="70"/>
      <c r="G212" s="71"/>
      <c r="H212" s="24">
        <f>+H175+H192+H203+H211</f>
        <v>1806</v>
      </c>
    </row>
    <row r="213" spans="2:8" x14ac:dyDescent="0.25">
      <c r="B213" s="25" t="s">
        <v>10</v>
      </c>
      <c r="C213" s="26"/>
    </row>
    <row r="214" spans="2:8" x14ac:dyDescent="0.25">
      <c r="B214" s="25"/>
      <c r="C214" s="26"/>
    </row>
    <row r="215" spans="2:8" x14ac:dyDescent="0.25">
      <c r="B215" s="25"/>
      <c r="C215" s="26"/>
    </row>
    <row r="216" spans="2:8" ht="18.75" x14ac:dyDescent="0.25">
      <c r="B216" s="62" t="s">
        <v>76</v>
      </c>
      <c r="C216" s="62"/>
      <c r="D216" s="62"/>
      <c r="E216" s="62"/>
      <c r="F216" s="62"/>
      <c r="G216" s="62"/>
    </row>
    <row r="217" spans="2:8" x14ac:dyDescent="0.25">
      <c r="B217" s="25"/>
      <c r="C217" s="26"/>
    </row>
    <row r="218" spans="2:8" ht="18.75" customHeight="1" x14ac:dyDescent="0.25">
      <c r="B218" s="81" t="s">
        <v>77</v>
      </c>
      <c r="C218" s="82"/>
      <c r="D218" s="82"/>
      <c r="E218" s="82"/>
      <c r="F218" s="82"/>
      <c r="G218" s="82"/>
    </row>
    <row r="219" spans="2:8" ht="18.75" customHeight="1" x14ac:dyDescent="0.25">
      <c r="B219" s="83" t="s">
        <v>118</v>
      </c>
      <c r="C219" s="83"/>
      <c r="D219" s="83"/>
      <c r="E219" s="83"/>
      <c r="F219" s="83"/>
      <c r="G219" s="83"/>
    </row>
    <row r="220" spans="2:8" ht="75" customHeight="1" x14ac:dyDescent="0.25">
      <c r="B220" s="78" t="s">
        <v>78</v>
      </c>
      <c r="C220" s="79"/>
      <c r="D220" s="79"/>
      <c r="E220" s="80"/>
      <c r="F220" s="33" t="s">
        <v>79</v>
      </c>
      <c r="G220" s="33" t="s">
        <v>80</v>
      </c>
    </row>
    <row r="221" spans="2:8" ht="18.75" x14ac:dyDescent="0.25">
      <c r="B221" s="72" t="s">
        <v>81</v>
      </c>
      <c r="C221" s="73"/>
      <c r="D221" s="73"/>
      <c r="E221" s="74"/>
      <c r="F221" s="34">
        <v>27</v>
      </c>
      <c r="G221" s="48">
        <v>246</v>
      </c>
    </row>
    <row r="222" spans="2:8" ht="18.75" x14ac:dyDescent="0.25">
      <c r="B222" s="72" t="s">
        <v>82</v>
      </c>
      <c r="C222" s="73"/>
      <c r="D222" s="73"/>
      <c r="E222" s="74"/>
      <c r="F222" s="34">
        <v>11</v>
      </c>
      <c r="G222" s="48">
        <v>110</v>
      </c>
    </row>
    <row r="223" spans="2:8" ht="18.75" x14ac:dyDescent="0.25">
      <c r="B223" s="72" t="s">
        <v>83</v>
      </c>
      <c r="C223" s="73"/>
      <c r="D223" s="73"/>
      <c r="E223" s="74"/>
      <c r="F223" s="34">
        <v>10</v>
      </c>
      <c r="G223" s="48">
        <v>98</v>
      </c>
    </row>
    <row r="224" spans="2:8" ht="18.75" x14ac:dyDescent="0.25">
      <c r="B224" s="72" t="s">
        <v>84</v>
      </c>
      <c r="C224" s="73"/>
      <c r="D224" s="73"/>
      <c r="E224" s="74"/>
      <c r="F224" s="34">
        <v>1</v>
      </c>
      <c r="G224" s="48">
        <v>10</v>
      </c>
    </row>
    <row r="225" spans="2:8" ht="18.75" x14ac:dyDescent="0.25">
      <c r="B225" s="75" t="s">
        <v>51</v>
      </c>
      <c r="C225" s="76"/>
      <c r="D225" s="76"/>
      <c r="E225" s="77"/>
      <c r="F225" s="35">
        <f>SUM(F221:F224)</f>
        <v>49</v>
      </c>
      <c r="G225" s="35">
        <f>SUM(G221:G224)</f>
        <v>464</v>
      </c>
    </row>
    <row r="226" spans="2:8" x14ac:dyDescent="0.25">
      <c r="B226" s="25"/>
      <c r="C226" s="26"/>
    </row>
    <row r="227" spans="2:8" x14ac:dyDescent="0.25">
      <c r="B227" s="25"/>
      <c r="C227" s="26"/>
    </row>
    <row r="228" spans="2:8" x14ac:dyDescent="0.25">
      <c r="B228" s="25"/>
      <c r="C228" s="26"/>
    </row>
    <row r="229" spans="2:8" x14ac:dyDescent="0.25">
      <c r="B229" s="25"/>
      <c r="C229" s="26"/>
    </row>
    <row r="230" spans="2:8" x14ac:dyDescent="0.25">
      <c r="B230" s="25"/>
      <c r="C230" s="26"/>
    </row>
    <row r="231" spans="2:8" ht="18.75" x14ac:dyDescent="0.25">
      <c r="B231" s="62" t="s">
        <v>74</v>
      </c>
      <c r="C231" s="62"/>
      <c r="D231" s="62"/>
      <c r="E231" s="62"/>
      <c r="F231" s="62"/>
      <c r="G231" s="62"/>
      <c r="H231" s="13"/>
    </row>
    <row r="232" spans="2:8" x14ac:dyDescent="0.25">
      <c r="B232" s="25"/>
      <c r="C232" s="26"/>
    </row>
    <row r="233" spans="2:8" ht="15.75" x14ac:dyDescent="0.25">
      <c r="B233" s="66" t="s">
        <v>75</v>
      </c>
      <c r="C233" s="66"/>
      <c r="D233" s="66"/>
      <c r="E233" s="66"/>
      <c r="F233" s="66"/>
      <c r="G233" s="66"/>
    </row>
    <row r="234" spans="2:8" ht="15.75" x14ac:dyDescent="0.25">
      <c r="B234" s="67" t="s">
        <v>118</v>
      </c>
      <c r="C234" s="67"/>
      <c r="D234" s="67"/>
      <c r="E234" s="67"/>
      <c r="F234" s="67"/>
      <c r="G234" s="67"/>
    </row>
    <row r="235" spans="2:8" ht="15.75" x14ac:dyDescent="0.25">
      <c r="B235" s="68" t="s">
        <v>13</v>
      </c>
      <c r="C235" s="68"/>
      <c r="D235" s="68"/>
      <c r="E235" s="68"/>
      <c r="F235" s="68"/>
      <c r="G235" s="5" t="s">
        <v>3</v>
      </c>
    </row>
    <row r="236" spans="2:8" ht="16.5" x14ac:dyDescent="0.25">
      <c r="B236" s="63" t="s">
        <v>92</v>
      </c>
      <c r="C236" s="64" t="s">
        <v>92</v>
      </c>
      <c r="D236" s="64" t="s">
        <v>92</v>
      </c>
      <c r="E236" s="64" t="s">
        <v>92</v>
      </c>
      <c r="F236" s="65" t="s">
        <v>92</v>
      </c>
      <c r="G236" s="49">
        <v>12</v>
      </c>
    </row>
    <row r="237" spans="2:8" ht="16.5" x14ac:dyDescent="0.25">
      <c r="B237" s="63" t="s">
        <v>24</v>
      </c>
      <c r="C237" s="64" t="s">
        <v>24</v>
      </c>
      <c r="D237" s="64" t="s">
        <v>24</v>
      </c>
      <c r="E237" s="64" t="s">
        <v>24</v>
      </c>
      <c r="F237" s="65" t="s">
        <v>24</v>
      </c>
      <c r="G237" s="49">
        <v>8</v>
      </c>
    </row>
    <row r="238" spans="2:8" ht="16.5" x14ac:dyDescent="0.25">
      <c r="B238" s="63" t="s">
        <v>86</v>
      </c>
      <c r="C238" s="64" t="s">
        <v>86</v>
      </c>
      <c r="D238" s="64" t="s">
        <v>86</v>
      </c>
      <c r="E238" s="64" t="s">
        <v>86</v>
      </c>
      <c r="F238" s="65" t="s">
        <v>86</v>
      </c>
      <c r="G238" s="49">
        <v>6</v>
      </c>
    </row>
    <row r="239" spans="2:8" ht="16.5" x14ac:dyDescent="0.25">
      <c r="B239" s="63" t="s">
        <v>58</v>
      </c>
      <c r="C239" s="64" t="s">
        <v>58</v>
      </c>
      <c r="D239" s="64" t="s">
        <v>58</v>
      </c>
      <c r="E239" s="64" t="s">
        <v>58</v>
      </c>
      <c r="F239" s="65" t="s">
        <v>58</v>
      </c>
      <c r="G239" s="49">
        <v>5</v>
      </c>
    </row>
    <row r="240" spans="2:8" ht="16.5" x14ac:dyDescent="0.25">
      <c r="B240" s="63" t="s">
        <v>66</v>
      </c>
      <c r="C240" s="64" t="s">
        <v>66</v>
      </c>
      <c r="D240" s="64" t="s">
        <v>66</v>
      </c>
      <c r="E240" s="64" t="s">
        <v>66</v>
      </c>
      <c r="F240" s="65" t="s">
        <v>66</v>
      </c>
      <c r="G240" s="49">
        <v>5</v>
      </c>
    </row>
    <row r="241" spans="2:13" ht="16.5" x14ac:dyDescent="0.25">
      <c r="B241" s="63" t="s">
        <v>25</v>
      </c>
      <c r="C241" s="64" t="s">
        <v>25</v>
      </c>
      <c r="D241" s="64" t="s">
        <v>25</v>
      </c>
      <c r="E241" s="64" t="s">
        <v>25</v>
      </c>
      <c r="F241" s="65" t="s">
        <v>25</v>
      </c>
      <c r="G241" s="49">
        <v>3</v>
      </c>
    </row>
    <row r="242" spans="2:13" ht="16.5" x14ac:dyDescent="0.25">
      <c r="B242" s="63" t="s">
        <v>15</v>
      </c>
      <c r="C242" s="64" t="s">
        <v>15</v>
      </c>
      <c r="D242" s="64" t="s">
        <v>15</v>
      </c>
      <c r="E242" s="64" t="s">
        <v>15</v>
      </c>
      <c r="F242" s="65" t="s">
        <v>15</v>
      </c>
      <c r="G242" s="49">
        <v>3</v>
      </c>
    </row>
    <row r="243" spans="2:13" ht="16.5" x14ac:dyDescent="0.25">
      <c r="B243" s="63" t="s">
        <v>60</v>
      </c>
      <c r="C243" s="64" t="s">
        <v>60</v>
      </c>
      <c r="D243" s="64" t="s">
        <v>60</v>
      </c>
      <c r="E243" s="64" t="s">
        <v>60</v>
      </c>
      <c r="F243" s="65" t="s">
        <v>60</v>
      </c>
      <c r="G243" s="49">
        <v>3</v>
      </c>
    </row>
    <row r="244" spans="2:13" ht="16.5" x14ac:dyDescent="0.25">
      <c r="B244" s="63" t="s">
        <v>14</v>
      </c>
      <c r="C244" s="64" t="s">
        <v>14</v>
      </c>
      <c r="D244" s="64" t="s">
        <v>14</v>
      </c>
      <c r="E244" s="64" t="s">
        <v>14</v>
      </c>
      <c r="F244" s="65" t="s">
        <v>14</v>
      </c>
      <c r="G244" s="49">
        <v>2</v>
      </c>
    </row>
    <row r="245" spans="2:13" ht="16.5" x14ac:dyDescent="0.25">
      <c r="B245" s="63" t="s">
        <v>59</v>
      </c>
      <c r="C245" s="64" t="s">
        <v>59</v>
      </c>
      <c r="D245" s="64" t="s">
        <v>59</v>
      </c>
      <c r="E245" s="64" t="s">
        <v>59</v>
      </c>
      <c r="F245" s="65" t="s">
        <v>59</v>
      </c>
      <c r="G245" s="49">
        <v>2</v>
      </c>
    </row>
    <row r="246" spans="2:13" ht="16.5" x14ac:dyDescent="0.25">
      <c r="B246" s="63" t="s">
        <v>17</v>
      </c>
      <c r="C246" s="64" t="s">
        <v>17</v>
      </c>
      <c r="D246" s="64" t="s">
        <v>17</v>
      </c>
      <c r="E246" s="64" t="s">
        <v>17</v>
      </c>
      <c r="F246" s="65" t="s">
        <v>17</v>
      </c>
      <c r="G246" s="49">
        <v>0</v>
      </c>
    </row>
    <row r="247" spans="2:13" ht="16.5" x14ac:dyDescent="0.25">
      <c r="B247" s="63" t="s">
        <v>16</v>
      </c>
      <c r="C247" s="64" t="s">
        <v>16</v>
      </c>
      <c r="D247" s="64" t="s">
        <v>16</v>
      </c>
      <c r="E247" s="64" t="s">
        <v>16</v>
      </c>
      <c r="F247" s="65" t="s">
        <v>16</v>
      </c>
      <c r="G247" s="49">
        <v>0</v>
      </c>
    </row>
    <row r="248" spans="2:13" ht="16.5" x14ac:dyDescent="0.25">
      <c r="B248" s="63" t="s">
        <v>18</v>
      </c>
      <c r="C248" s="64" t="s">
        <v>18</v>
      </c>
      <c r="D248" s="64" t="s">
        <v>18</v>
      </c>
      <c r="E248" s="64" t="s">
        <v>18</v>
      </c>
      <c r="F248" s="65" t="s">
        <v>18</v>
      </c>
      <c r="G248" s="49">
        <v>0</v>
      </c>
    </row>
    <row r="249" spans="2:13" ht="16.5" x14ac:dyDescent="0.25">
      <c r="B249" s="63" t="s">
        <v>26</v>
      </c>
      <c r="C249" s="64" t="s">
        <v>26</v>
      </c>
      <c r="D249" s="64" t="s">
        <v>26</v>
      </c>
      <c r="E249" s="64" t="s">
        <v>26</v>
      </c>
      <c r="F249" s="65" t="s">
        <v>26</v>
      </c>
      <c r="G249" s="49">
        <v>0</v>
      </c>
    </row>
    <row r="250" spans="2:13" ht="16.5" x14ac:dyDescent="0.25">
      <c r="B250" s="63" t="s">
        <v>27</v>
      </c>
      <c r="C250" s="64" t="s">
        <v>27</v>
      </c>
      <c r="D250" s="64" t="s">
        <v>27</v>
      </c>
      <c r="E250" s="64" t="s">
        <v>27</v>
      </c>
      <c r="F250" s="65" t="s">
        <v>27</v>
      </c>
      <c r="G250" s="49">
        <v>0</v>
      </c>
    </row>
    <row r="251" spans="2:13" ht="16.5" x14ac:dyDescent="0.25">
      <c r="B251" s="63" t="s">
        <v>19</v>
      </c>
      <c r="C251" s="64" t="s">
        <v>19</v>
      </c>
      <c r="D251" s="64" t="s">
        <v>19</v>
      </c>
      <c r="E251" s="64" t="s">
        <v>19</v>
      </c>
      <c r="F251" s="65" t="s">
        <v>19</v>
      </c>
      <c r="G251" s="49">
        <v>0</v>
      </c>
    </row>
    <row r="252" spans="2:13" ht="15.75" x14ac:dyDescent="0.25">
      <c r="B252" s="69" t="s">
        <v>9</v>
      </c>
      <c r="C252" s="70"/>
      <c r="D252" s="70"/>
      <c r="E252" s="70"/>
      <c r="F252" s="71"/>
      <c r="G252" s="12">
        <f>SUM(G236:G251)</f>
        <v>49</v>
      </c>
      <c r="I252" s="11"/>
    </row>
    <row r="253" spans="2:13" ht="15.75" x14ac:dyDescent="0.25">
      <c r="I253" s="11"/>
    </row>
    <row r="255" spans="2:13" ht="15.75" x14ac:dyDescent="0.25">
      <c r="M255" s="11">
        <v>3</v>
      </c>
    </row>
    <row r="265" spans="2:13" ht="15.75" x14ac:dyDescent="0.25">
      <c r="B265" s="95" t="s">
        <v>134</v>
      </c>
      <c r="C265" s="104"/>
      <c r="D265" s="104"/>
      <c r="E265" s="104"/>
      <c r="F265" s="104"/>
      <c r="G265" s="104"/>
      <c r="H265" s="104"/>
      <c r="I265" s="104"/>
      <c r="J265" s="104"/>
      <c r="K265" s="104"/>
      <c r="L265" s="104"/>
      <c r="M265" s="96"/>
    </row>
    <row r="266" spans="2:13" ht="15.75" x14ac:dyDescent="0.25">
      <c r="B266" s="102" t="s">
        <v>46</v>
      </c>
      <c r="C266" s="95" t="s">
        <v>47</v>
      </c>
      <c r="D266" s="96"/>
      <c r="E266" s="97" t="s">
        <v>48</v>
      </c>
      <c r="F266" s="98"/>
      <c r="G266" s="95" t="s">
        <v>49</v>
      </c>
      <c r="H266" s="96"/>
      <c r="I266" s="95" t="s">
        <v>50</v>
      </c>
      <c r="J266" s="96"/>
      <c r="K266" s="95" t="s">
        <v>51</v>
      </c>
      <c r="L266" s="96"/>
      <c r="M266" s="105" t="s">
        <v>9</v>
      </c>
    </row>
    <row r="267" spans="2:13" ht="15.75" x14ac:dyDescent="0.25">
      <c r="B267" s="103"/>
      <c r="C267" s="5" t="s">
        <v>52</v>
      </c>
      <c r="D267" s="5" t="s">
        <v>53</v>
      </c>
      <c r="E267" s="5" t="s">
        <v>54</v>
      </c>
      <c r="F267" s="5" t="s">
        <v>53</v>
      </c>
      <c r="G267" s="5" t="s">
        <v>54</v>
      </c>
      <c r="H267" s="5" t="s">
        <v>55</v>
      </c>
      <c r="I267" s="5" t="s">
        <v>54</v>
      </c>
      <c r="J267" s="5" t="s">
        <v>55</v>
      </c>
      <c r="K267" s="5" t="s">
        <v>54</v>
      </c>
      <c r="L267" s="5" t="s">
        <v>55</v>
      </c>
      <c r="M267" s="106"/>
    </row>
    <row r="268" spans="2:13" ht="16.5" thickBot="1" x14ac:dyDescent="0.3">
      <c r="B268" s="27" t="s">
        <v>56</v>
      </c>
      <c r="C268" s="30">
        <v>156</v>
      </c>
      <c r="D268" s="30">
        <v>98</v>
      </c>
      <c r="E268" s="30">
        <v>49</v>
      </c>
      <c r="F268" s="30">
        <v>27</v>
      </c>
      <c r="G268" s="30">
        <v>61</v>
      </c>
      <c r="H268" s="30">
        <v>66</v>
      </c>
      <c r="I268" s="30">
        <v>30</v>
      </c>
      <c r="J268" s="30">
        <v>76</v>
      </c>
      <c r="K268" s="30">
        <f>+C268+E268+G268+I268</f>
        <v>296</v>
      </c>
      <c r="L268" s="30">
        <f>+D268+F268+H268+J268</f>
        <v>267</v>
      </c>
      <c r="M268" s="28">
        <f>+C268+D268+E268+F268+G268+H268+I268+J268</f>
        <v>563</v>
      </c>
    </row>
    <row r="269" spans="2:13" ht="16.5" thickBot="1" x14ac:dyDescent="0.3">
      <c r="B269" s="29" t="s">
        <v>57</v>
      </c>
      <c r="C269" s="50">
        <v>17</v>
      </c>
      <c r="D269" s="51">
        <v>4</v>
      </c>
      <c r="E269" s="51">
        <v>6</v>
      </c>
      <c r="F269" s="51">
        <v>3</v>
      </c>
      <c r="G269" s="51">
        <v>38</v>
      </c>
      <c r="H269" s="51">
        <v>27</v>
      </c>
      <c r="I269" s="51">
        <v>4</v>
      </c>
      <c r="J269" s="51">
        <v>19</v>
      </c>
      <c r="K269" s="30">
        <f>+C269+E269+G269+I269</f>
        <v>65</v>
      </c>
      <c r="L269" s="30">
        <f>+D269+F269+H269+J269</f>
        <v>53</v>
      </c>
      <c r="M269" s="28">
        <f>+K269+L269</f>
        <v>118</v>
      </c>
    </row>
    <row r="270" spans="2:13" ht="15.75" x14ac:dyDescent="0.25">
      <c r="B270" s="5" t="s">
        <v>9</v>
      </c>
      <c r="C270" s="5">
        <f>SUM(C268:C269)</f>
        <v>173</v>
      </c>
      <c r="D270" s="5">
        <f>SUM(D268:D269)</f>
        <v>102</v>
      </c>
      <c r="E270" s="5">
        <f t="shared" ref="E270:L270" si="0">SUM(E268:E269)</f>
        <v>55</v>
      </c>
      <c r="F270" s="5">
        <f t="shared" si="0"/>
        <v>30</v>
      </c>
      <c r="G270" s="5">
        <f t="shared" si="0"/>
        <v>99</v>
      </c>
      <c r="H270" s="5">
        <f t="shared" si="0"/>
        <v>93</v>
      </c>
      <c r="I270" s="5">
        <f t="shared" si="0"/>
        <v>34</v>
      </c>
      <c r="J270" s="5">
        <f t="shared" si="0"/>
        <v>95</v>
      </c>
      <c r="K270" s="5">
        <f t="shared" si="0"/>
        <v>361</v>
      </c>
      <c r="L270" s="5">
        <f t="shared" si="0"/>
        <v>320</v>
      </c>
      <c r="M270" s="31">
        <f t="shared" ref="M270" si="1">SUM(M268:M269)</f>
        <v>681</v>
      </c>
    </row>
    <row r="272" spans="2:13" ht="15.75" x14ac:dyDescent="0.25">
      <c r="D272" s="11"/>
    </row>
    <row r="273" spans="2:8" ht="54.75" customHeight="1" x14ac:dyDescent="0.25">
      <c r="B273" s="62" t="s">
        <v>28</v>
      </c>
      <c r="C273" s="62"/>
      <c r="D273" s="62"/>
      <c r="E273" s="62"/>
      <c r="F273" s="62"/>
      <c r="G273" s="62"/>
      <c r="H273" s="62"/>
    </row>
    <row r="274" spans="2:8" ht="0.75" hidden="1" customHeight="1" x14ac:dyDescent="0.25"/>
    <row r="275" spans="2:8" ht="15.75" x14ac:dyDescent="0.25">
      <c r="B275" s="87" t="s">
        <v>29</v>
      </c>
      <c r="C275" s="88"/>
      <c r="D275" s="88"/>
      <c r="E275" s="88"/>
      <c r="F275" s="88"/>
      <c r="G275" s="88"/>
      <c r="H275" s="88"/>
    </row>
    <row r="276" spans="2:8" ht="15.75" x14ac:dyDescent="0.25">
      <c r="B276" s="89">
        <v>45962</v>
      </c>
      <c r="C276" s="90"/>
      <c r="D276" s="90"/>
      <c r="E276" s="90"/>
      <c r="F276" s="90"/>
      <c r="G276" s="90"/>
      <c r="H276" s="91"/>
    </row>
    <row r="277" spans="2:8" ht="15" customHeight="1" x14ac:dyDescent="0.25">
      <c r="B277" s="92" t="s">
        <v>30</v>
      </c>
      <c r="C277" s="93"/>
      <c r="D277" s="93"/>
      <c r="E277" s="93"/>
      <c r="F277" s="93"/>
      <c r="G277" s="94"/>
      <c r="H277" s="32" t="s">
        <v>3</v>
      </c>
    </row>
    <row r="278" spans="2:8" ht="46.5" customHeight="1" x14ac:dyDescent="0.25">
      <c r="B278" s="107" t="s">
        <v>71</v>
      </c>
      <c r="C278" s="107" t="s">
        <v>71</v>
      </c>
      <c r="D278" s="107" t="s">
        <v>71</v>
      </c>
      <c r="E278" s="107" t="s">
        <v>71</v>
      </c>
      <c r="F278" s="107" t="s">
        <v>71</v>
      </c>
      <c r="G278" s="107" t="s">
        <v>71</v>
      </c>
      <c r="H278" s="43">
        <v>12</v>
      </c>
    </row>
    <row r="279" spans="2:8" ht="46.5" customHeight="1" x14ac:dyDescent="0.25">
      <c r="B279" s="107" t="s">
        <v>93</v>
      </c>
      <c r="C279" s="107" t="s">
        <v>93</v>
      </c>
      <c r="D279" s="107" t="s">
        <v>93</v>
      </c>
      <c r="E279" s="107" t="s">
        <v>93</v>
      </c>
      <c r="F279" s="107" t="s">
        <v>93</v>
      </c>
      <c r="G279" s="107" t="s">
        <v>93</v>
      </c>
      <c r="H279" s="43">
        <v>31</v>
      </c>
    </row>
    <row r="280" spans="2:8" ht="46.5" customHeight="1" x14ac:dyDescent="0.25">
      <c r="B280" s="107" t="s">
        <v>94</v>
      </c>
      <c r="C280" s="107" t="s">
        <v>94</v>
      </c>
      <c r="D280" s="107" t="s">
        <v>94</v>
      </c>
      <c r="E280" s="107" t="s">
        <v>94</v>
      </c>
      <c r="F280" s="107" t="s">
        <v>94</v>
      </c>
      <c r="G280" s="107" t="s">
        <v>94</v>
      </c>
      <c r="H280" s="43">
        <v>11</v>
      </c>
    </row>
    <row r="281" spans="2:8" ht="46.5" customHeight="1" x14ac:dyDescent="0.25">
      <c r="B281" s="107" t="s">
        <v>72</v>
      </c>
      <c r="C281" s="107" t="s">
        <v>72</v>
      </c>
      <c r="D281" s="107" t="s">
        <v>72</v>
      </c>
      <c r="E281" s="107" t="s">
        <v>72</v>
      </c>
      <c r="F281" s="107" t="s">
        <v>72</v>
      </c>
      <c r="G281" s="107" t="s">
        <v>72</v>
      </c>
      <c r="H281" s="43">
        <v>27</v>
      </c>
    </row>
    <row r="282" spans="2:8" ht="46.5" customHeight="1" x14ac:dyDescent="0.25">
      <c r="B282" s="107" t="s">
        <v>103</v>
      </c>
      <c r="C282" s="107" t="s">
        <v>103</v>
      </c>
      <c r="D282" s="107" t="s">
        <v>103</v>
      </c>
      <c r="E282" s="107" t="s">
        <v>103</v>
      </c>
      <c r="F282" s="107" t="s">
        <v>103</v>
      </c>
      <c r="G282" s="107" t="s">
        <v>103</v>
      </c>
      <c r="H282" s="43">
        <v>2</v>
      </c>
    </row>
    <row r="283" spans="2:8" ht="51" customHeight="1" x14ac:dyDescent="0.25">
      <c r="B283" s="107" t="s">
        <v>135</v>
      </c>
      <c r="C283" s="107" t="s">
        <v>135</v>
      </c>
      <c r="D283" s="107" t="s">
        <v>135</v>
      </c>
      <c r="E283" s="107" t="s">
        <v>135</v>
      </c>
      <c r="F283" s="107" t="s">
        <v>135</v>
      </c>
      <c r="G283" s="107" t="s">
        <v>135</v>
      </c>
      <c r="H283" s="43">
        <v>1</v>
      </c>
    </row>
    <row r="284" spans="2:8" ht="36" customHeight="1" x14ac:dyDescent="0.25">
      <c r="B284" s="107" t="s">
        <v>136</v>
      </c>
      <c r="C284" s="107" t="s">
        <v>136</v>
      </c>
      <c r="D284" s="107" t="s">
        <v>136</v>
      </c>
      <c r="E284" s="107" t="s">
        <v>136</v>
      </c>
      <c r="F284" s="107" t="s">
        <v>136</v>
      </c>
      <c r="G284" s="107" t="s">
        <v>136</v>
      </c>
      <c r="H284" s="43">
        <v>1</v>
      </c>
    </row>
    <row r="285" spans="2:8" ht="35.25" customHeight="1" x14ac:dyDescent="0.25">
      <c r="B285" s="107" t="s">
        <v>85</v>
      </c>
      <c r="C285" s="107" t="s">
        <v>85</v>
      </c>
      <c r="D285" s="107" t="s">
        <v>85</v>
      </c>
      <c r="E285" s="107" t="s">
        <v>85</v>
      </c>
      <c r="F285" s="107" t="s">
        <v>85</v>
      </c>
      <c r="G285" s="107" t="s">
        <v>85</v>
      </c>
      <c r="H285" s="43">
        <v>1</v>
      </c>
    </row>
    <row r="286" spans="2:8" ht="35.25" customHeight="1" x14ac:dyDescent="0.25">
      <c r="B286" s="59" t="s">
        <v>73</v>
      </c>
      <c r="C286" s="60" t="s">
        <v>73</v>
      </c>
      <c r="D286" s="60" t="s">
        <v>73</v>
      </c>
      <c r="E286" s="60" t="s">
        <v>73</v>
      </c>
      <c r="F286" s="60" t="s">
        <v>73</v>
      </c>
      <c r="G286" s="61" t="s">
        <v>73</v>
      </c>
      <c r="H286" s="43">
        <v>8</v>
      </c>
    </row>
    <row r="287" spans="2:8" ht="35.25" customHeight="1" x14ac:dyDescent="0.25">
      <c r="B287" s="59" t="s">
        <v>115</v>
      </c>
      <c r="C287" s="60"/>
      <c r="D287" s="60"/>
      <c r="E287" s="60"/>
      <c r="F287" s="60"/>
      <c r="G287" s="61"/>
      <c r="H287" s="43"/>
    </row>
    <row r="288" spans="2:8" ht="35.25" customHeight="1" x14ac:dyDescent="0.25">
      <c r="B288" s="59" t="s">
        <v>85</v>
      </c>
      <c r="C288" s="60"/>
      <c r="D288" s="60"/>
      <c r="E288" s="60"/>
      <c r="F288" s="60"/>
      <c r="G288" s="61"/>
      <c r="H288" s="43"/>
    </row>
    <row r="289" spans="2:10" ht="35.25" customHeight="1" x14ac:dyDescent="0.25">
      <c r="B289" s="59" t="s">
        <v>73</v>
      </c>
      <c r="C289" s="60"/>
      <c r="D289" s="60"/>
      <c r="E289" s="60"/>
      <c r="F289" s="60"/>
      <c r="G289" s="61"/>
      <c r="H289" s="52"/>
    </row>
    <row r="290" spans="2:10" ht="15.75" x14ac:dyDescent="0.25">
      <c r="B290" s="68" t="s">
        <v>9</v>
      </c>
      <c r="C290" s="68"/>
      <c r="D290" s="68"/>
      <c r="E290" s="68"/>
      <c r="F290" s="68"/>
      <c r="G290" s="68"/>
      <c r="H290" s="5">
        <f>SUM(H278:H289)</f>
        <v>94</v>
      </c>
    </row>
    <row r="291" spans="2:10" ht="15.75" x14ac:dyDescent="0.25">
      <c r="B291" s="9" t="s">
        <v>10</v>
      </c>
      <c r="C291" s="10"/>
    </row>
    <row r="292" spans="2:10" ht="15.75" x14ac:dyDescent="0.25">
      <c r="B292" s="9"/>
      <c r="C292" s="10"/>
    </row>
    <row r="293" spans="2:10" ht="18.75" x14ac:dyDescent="0.25">
      <c r="B293" s="62" t="s">
        <v>31</v>
      </c>
      <c r="C293" s="62"/>
      <c r="D293" s="62"/>
      <c r="E293" s="62"/>
      <c r="F293" s="62"/>
      <c r="G293" s="62"/>
      <c r="H293" s="62"/>
    </row>
    <row r="295" spans="2:10" ht="15.75" x14ac:dyDescent="0.25">
      <c r="B295" s="92" t="s">
        <v>32</v>
      </c>
      <c r="C295" s="93"/>
      <c r="D295" s="93"/>
      <c r="E295" s="93"/>
      <c r="F295" s="93"/>
      <c r="G295" s="94"/>
      <c r="H295" s="5" t="s">
        <v>33</v>
      </c>
    </row>
    <row r="296" spans="2:10" ht="15.75" x14ac:dyDescent="0.25">
      <c r="B296" s="107" t="s">
        <v>116</v>
      </c>
      <c r="C296" s="107"/>
      <c r="D296" s="107"/>
      <c r="E296" s="107"/>
      <c r="F296" s="107"/>
      <c r="G296" s="107"/>
      <c r="H296" s="44">
        <v>5845</v>
      </c>
    </row>
    <row r="297" spans="2:10" ht="15.75" x14ac:dyDescent="0.25">
      <c r="B297" s="107" t="s">
        <v>70</v>
      </c>
      <c r="C297" s="107"/>
      <c r="D297" s="107"/>
      <c r="E297" s="107"/>
      <c r="F297" s="107"/>
      <c r="G297" s="107"/>
      <c r="H297" s="44">
        <v>857</v>
      </c>
    </row>
    <row r="298" spans="2:10" ht="15.75" x14ac:dyDescent="0.25">
      <c r="B298" s="107" t="s">
        <v>34</v>
      </c>
      <c r="C298" s="107"/>
      <c r="D298" s="107"/>
      <c r="E298" s="107"/>
      <c r="F298" s="107"/>
      <c r="G298" s="107"/>
      <c r="H298" s="52">
        <v>110</v>
      </c>
    </row>
    <row r="299" spans="2:10" ht="15.75" x14ac:dyDescent="0.25">
      <c r="B299" s="9" t="s">
        <v>10</v>
      </c>
      <c r="C299" s="18"/>
      <c r="D299" s="11"/>
    </row>
    <row r="302" spans="2:10" ht="15.75" x14ac:dyDescent="0.25">
      <c r="D302" s="17"/>
      <c r="J302" s="19" t="s">
        <v>35</v>
      </c>
    </row>
    <row r="303" spans="2:10" ht="15.75" x14ac:dyDescent="0.25">
      <c r="D303" s="16"/>
      <c r="J303" s="16" t="s">
        <v>36</v>
      </c>
    </row>
    <row r="313" spans="13:13" ht="15.75" x14ac:dyDescent="0.25">
      <c r="M313" s="11">
        <v>4</v>
      </c>
    </row>
  </sheetData>
  <mergeCells count="179">
    <mergeCell ref="B173:G173"/>
    <mergeCell ref="B195:G195"/>
    <mergeCell ref="B279:G279"/>
    <mergeCell ref="B280:G280"/>
    <mergeCell ref="B281:G281"/>
    <mergeCell ref="B282:G282"/>
    <mergeCell ref="B293:H293"/>
    <mergeCell ref="B295:G295"/>
    <mergeCell ref="B296:G296"/>
    <mergeCell ref="B297:G297"/>
    <mergeCell ref="B298:G298"/>
    <mergeCell ref="B278:G278"/>
    <mergeCell ref="B283:G283"/>
    <mergeCell ref="B284:G284"/>
    <mergeCell ref="B285:G285"/>
    <mergeCell ref="B290:G290"/>
    <mergeCell ref="B286:G286"/>
    <mergeCell ref="B289:G289"/>
    <mergeCell ref="K266:L266"/>
    <mergeCell ref="B73:K73"/>
    <mergeCell ref="B74:K74"/>
    <mergeCell ref="B75:I75"/>
    <mergeCell ref="B76:I76"/>
    <mergeCell ref="B77:I77"/>
    <mergeCell ref="B78:I78"/>
    <mergeCell ref="B79:I79"/>
    <mergeCell ref="B80:I80"/>
    <mergeCell ref="B266:B267"/>
    <mergeCell ref="B85:G85"/>
    <mergeCell ref="B87:F87"/>
    <mergeCell ref="B88:F88"/>
    <mergeCell ref="B89:F89"/>
    <mergeCell ref="B90:F90"/>
    <mergeCell ref="B91:F91"/>
    <mergeCell ref="B265:M265"/>
    <mergeCell ref="B119:H119"/>
    <mergeCell ref="M266:M267"/>
    <mergeCell ref="B99:F99"/>
    <mergeCell ref="B100:F100"/>
    <mergeCell ref="B101:F101"/>
    <mergeCell ref="B184:G184"/>
    <mergeCell ref="B185:G185"/>
    <mergeCell ref="B137:F137"/>
    <mergeCell ref="B138:F138"/>
    <mergeCell ref="B86:G86"/>
    <mergeCell ref="C266:D266"/>
    <mergeCell ref="E266:F266"/>
    <mergeCell ref="G266:H266"/>
    <mergeCell ref="I266:J266"/>
    <mergeCell ref="B92:F92"/>
    <mergeCell ref="B93:F93"/>
    <mergeCell ref="B94:F94"/>
    <mergeCell ref="B95:F95"/>
    <mergeCell ref="B96:F96"/>
    <mergeCell ref="B102:F102"/>
    <mergeCell ref="B275:H275"/>
    <mergeCell ref="B276:H276"/>
    <mergeCell ref="B277:G277"/>
    <mergeCell ref="B132:F132"/>
    <mergeCell ref="B133:F133"/>
    <mergeCell ref="B134:F134"/>
    <mergeCell ref="B135:F135"/>
    <mergeCell ref="B136:F136"/>
    <mergeCell ref="B143:F143"/>
    <mergeCell ref="B144:F144"/>
    <mergeCell ref="B145:F145"/>
    <mergeCell ref="B146:F146"/>
    <mergeCell ref="B147:F147"/>
    <mergeCell ref="B273:H273"/>
    <mergeCell ref="B206:G206"/>
    <mergeCell ref="B207:G207"/>
    <mergeCell ref="B208:G208"/>
    <mergeCell ref="B210:G210"/>
    <mergeCell ref="B106:F106"/>
    <mergeCell ref="B107:F107"/>
    <mergeCell ref="B108:F108"/>
    <mergeCell ref="B109:F109"/>
    <mergeCell ref="B110:F110"/>
    <mergeCell ref="B97:F97"/>
    <mergeCell ref="B98:F98"/>
    <mergeCell ref="B103:F103"/>
    <mergeCell ref="B104:F104"/>
    <mergeCell ref="B105:F105"/>
    <mergeCell ref="B139:F139"/>
    <mergeCell ref="B140:F140"/>
    <mergeCell ref="B141:F141"/>
    <mergeCell ref="B142:F142"/>
    <mergeCell ref="B111:F111"/>
    <mergeCell ref="B118:H118"/>
    <mergeCell ref="B120:F120"/>
    <mergeCell ref="B121:F121"/>
    <mergeCell ref="B122:F122"/>
    <mergeCell ref="B123:F123"/>
    <mergeCell ref="B124:F124"/>
    <mergeCell ref="B125:F125"/>
    <mergeCell ref="B128:G128"/>
    <mergeCell ref="B129:G129"/>
    <mergeCell ref="B131:F131"/>
    <mergeCell ref="B130:F130"/>
    <mergeCell ref="B183:G183"/>
    <mergeCell ref="B167:G167"/>
    <mergeCell ref="B168:G168"/>
    <mergeCell ref="B153:F153"/>
    <mergeCell ref="B154:F154"/>
    <mergeCell ref="B164:H164"/>
    <mergeCell ref="B148:F148"/>
    <mergeCell ref="B149:F149"/>
    <mergeCell ref="B150:F150"/>
    <mergeCell ref="B151:F151"/>
    <mergeCell ref="B152:F152"/>
    <mergeCell ref="B165:G165"/>
    <mergeCell ref="B225:E225"/>
    <mergeCell ref="B220:E220"/>
    <mergeCell ref="B216:G216"/>
    <mergeCell ref="B218:G218"/>
    <mergeCell ref="B219:G219"/>
    <mergeCell ref="B221:E221"/>
    <mergeCell ref="B211:G211"/>
    <mergeCell ref="B212:G212"/>
    <mergeCell ref="B166:G166"/>
    <mergeCell ref="B175:G175"/>
    <mergeCell ref="B176:G176"/>
    <mergeCell ref="B192:G192"/>
    <mergeCell ref="B193:G193"/>
    <mergeCell ref="B203:G203"/>
    <mergeCell ref="B204:G204"/>
    <mergeCell ref="B169:G169"/>
    <mergeCell ref="B170:G170"/>
    <mergeCell ref="B171:G171"/>
    <mergeCell ref="B177:G177"/>
    <mergeCell ref="B178:G178"/>
    <mergeCell ref="B179:G179"/>
    <mergeCell ref="B180:G180"/>
    <mergeCell ref="B181:G181"/>
    <mergeCell ref="B182:G182"/>
    <mergeCell ref="B198:G198"/>
    <mergeCell ref="B199:G199"/>
    <mergeCell ref="B205:G205"/>
    <mergeCell ref="B194:G194"/>
    <mergeCell ref="B196:G196"/>
    <mergeCell ref="B197:G197"/>
    <mergeCell ref="B222:E222"/>
    <mergeCell ref="B223:E223"/>
    <mergeCell ref="B224:E224"/>
    <mergeCell ref="B240:F240"/>
    <mergeCell ref="B251:F251"/>
    <mergeCell ref="B252:F252"/>
    <mergeCell ref="B241:F241"/>
    <mergeCell ref="B242:F242"/>
    <mergeCell ref="B243:F243"/>
    <mergeCell ref="B244:F244"/>
    <mergeCell ref="B245:F245"/>
    <mergeCell ref="B246:F246"/>
    <mergeCell ref="B247:F247"/>
    <mergeCell ref="B248:F248"/>
    <mergeCell ref="B187:G187"/>
    <mergeCell ref="B188:G188"/>
    <mergeCell ref="B189:G189"/>
    <mergeCell ref="B201:G201"/>
    <mergeCell ref="B209:G209"/>
    <mergeCell ref="B287:G287"/>
    <mergeCell ref="B288:G288"/>
    <mergeCell ref="B172:G172"/>
    <mergeCell ref="B174:G174"/>
    <mergeCell ref="B186:G186"/>
    <mergeCell ref="B190:G190"/>
    <mergeCell ref="B191:G191"/>
    <mergeCell ref="B200:G200"/>
    <mergeCell ref="B202:G202"/>
    <mergeCell ref="B231:G231"/>
    <mergeCell ref="B249:F249"/>
    <mergeCell ref="B250:F250"/>
    <mergeCell ref="B233:G233"/>
    <mergeCell ref="B234:G234"/>
    <mergeCell ref="B235:F235"/>
    <mergeCell ref="B236:F236"/>
    <mergeCell ref="B237:F237"/>
    <mergeCell ref="B238:F238"/>
    <mergeCell ref="B239:F239"/>
  </mergeCells>
  <conditionalFormatting sqref="B76:B79">
    <cfRule type="dataBar" priority="39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{9209C848-EA14-4058-B9F1-A23D21A2B361}</x14:id>
        </ext>
      </extLst>
    </cfRule>
  </conditionalFormatting>
  <conditionalFormatting sqref="B236 B250 B239:B240">
    <cfRule type="dataBar" priority="41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{12424D04-33CB-48D2-9012-3C93657256AE}</x14:id>
        </ext>
      </extLst>
    </cfRule>
  </conditionalFormatting>
  <conditionalFormatting sqref="B237">
    <cfRule type="dataBar" priority="17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{50183D38-1F0B-4713-A0CC-C0D7C784C7FC}</x14:id>
        </ext>
      </extLst>
    </cfRule>
  </conditionalFormatting>
  <conditionalFormatting sqref="B238">
    <cfRule type="dataBar" priority="16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{E6B5258B-F1C0-47F3-A2B3-5C33FE791398}</x14:id>
        </ext>
      </extLst>
    </cfRule>
  </conditionalFormatting>
  <conditionalFormatting sqref="B241">
    <cfRule type="dataBar" priority="15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{B8E0A891-4494-4482-AC50-E2FC78606A79}</x14:id>
        </ext>
      </extLst>
    </cfRule>
  </conditionalFormatting>
  <conditionalFormatting sqref="B242">
    <cfRule type="dataBar" priority="14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{A47512D2-0976-4851-A7DB-5D352F6880E6}</x14:id>
        </ext>
      </extLst>
    </cfRule>
  </conditionalFormatting>
  <conditionalFormatting sqref="B243">
    <cfRule type="dataBar" priority="13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{847433B5-0BF3-4BA6-91A7-DEC17E3D8791}</x14:id>
        </ext>
      </extLst>
    </cfRule>
  </conditionalFormatting>
  <conditionalFormatting sqref="B244">
    <cfRule type="dataBar" priority="12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{2F2343A0-E701-44E1-93FE-82B58622D019}</x14:id>
        </ext>
      </extLst>
    </cfRule>
  </conditionalFormatting>
  <conditionalFormatting sqref="B245">
    <cfRule type="dataBar" priority="11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{CDFB392F-B870-4F53-8CA5-6D5AFB1F953F}</x14:id>
        </ext>
      </extLst>
    </cfRule>
  </conditionalFormatting>
  <conditionalFormatting sqref="B246">
    <cfRule type="dataBar" priority="10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{2AC467DE-4204-4B9F-81E7-9294C83427F0}</x14:id>
        </ext>
      </extLst>
    </cfRule>
  </conditionalFormatting>
  <conditionalFormatting sqref="B247">
    <cfRule type="dataBar" priority="9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{E8827C25-4D39-47CB-8E2F-20A1ED18B3BD}</x14:id>
        </ext>
      </extLst>
    </cfRule>
  </conditionalFormatting>
  <conditionalFormatting sqref="B248:B249">
    <cfRule type="dataBar" priority="7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{3CC1ACCD-B834-4B2C-8C00-97A13398992E}</x14:id>
        </ext>
      </extLst>
    </cfRule>
  </conditionalFormatting>
  <conditionalFormatting sqref="B251">
    <cfRule type="dataBar" priority="3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{0D219D73-8773-43D0-8DBB-54C42DF47BD9}</x14:id>
        </ext>
      </extLst>
    </cfRule>
  </conditionalFormatting>
  <conditionalFormatting sqref="B88:B110">
    <cfRule type="dataBar" priority="45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{9792CD92-318A-4A61-BB6C-0A4FD843734D}</x14:id>
        </ext>
      </extLst>
    </cfRule>
  </conditionalFormatting>
  <pageMargins left="0.70866141732283472" right="0.70866141732283472" top="0.74803149606299213" bottom="0.74803149606299213" header="0.31496062992125984" footer="0.31496062992125984"/>
  <pageSetup scale="44" fitToHeight="0" orientation="portrait" r:id="rId1"/>
  <rowBreaks count="1" manualBreakCount="1">
    <brk id="256" max="16383" man="1"/>
  </rowBreaks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9209C848-EA14-4058-B9F1-A23D21A2B36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B76:B79</xm:sqref>
        </x14:conditionalFormatting>
        <x14:conditionalFormatting xmlns:xm="http://schemas.microsoft.com/office/excel/2006/main">
          <x14:cfRule type="dataBar" id="{12424D04-33CB-48D2-9012-3C93657256A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B236 B250 B239:B240</xm:sqref>
        </x14:conditionalFormatting>
        <x14:conditionalFormatting xmlns:xm="http://schemas.microsoft.com/office/excel/2006/main">
          <x14:cfRule type="dataBar" id="{50183D38-1F0B-4713-A0CC-C0D7C784C7F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B237</xm:sqref>
        </x14:conditionalFormatting>
        <x14:conditionalFormatting xmlns:xm="http://schemas.microsoft.com/office/excel/2006/main">
          <x14:cfRule type="dataBar" id="{E6B5258B-F1C0-47F3-A2B3-5C33FE79139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B238</xm:sqref>
        </x14:conditionalFormatting>
        <x14:conditionalFormatting xmlns:xm="http://schemas.microsoft.com/office/excel/2006/main">
          <x14:cfRule type="dataBar" id="{B8E0A891-4494-4482-AC50-E2FC78606A7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B241</xm:sqref>
        </x14:conditionalFormatting>
        <x14:conditionalFormatting xmlns:xm="http://schemas.microsoft.com/office/excel/2006/main">
          <x14:cfRule type="dataBar" id="{A47512D2-0976-4851-A7DB-5D352F6880E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B242</xm:sqref>
        </x14:conditionalFormatting>
        <x14:conditionalFormatting xmlns:xm="http://schemas.microsoft.com/office/excel/2006/main">
          <x14:cfRule type="dataBar" id="{847433B5-0BF3-4BA6-91A7-DEC17E3D879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B243</xm:sqref>
        </x14:conditionalFormatting>
        <x14:conditionalFormatting xmlns:xm="http://schemas.microsoft.com/office/excel/2006/main">
          <x14:cfRule type="dataBar" id="{2F2343A0-E701-44E1-93FE-82B58622D01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B244</xm:sqref>
        </x14:conditionalFormatting>
        <x14:conditionalFormatting xmlns:xm="http://schemas.microsoft.com/office/excel/2006/main">
          <x14:cfRule type="dataBar" id="{CDFB392F-B870-4F53-8CA5-6D5AFB1F953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B245</xm:sqref>
        </x14:conditionalFormatting>
        <x14:conditionalFormatting xmlns:xm="http://schemas.microsoft.com/office/excel/2006/main">
          <x14:cfRule type="dataBar" id="{2AC467DE-4204-4B9F-81E7-9294C83427F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B246</xm:sqref>
        </x14:conditionalFormatting>
        <x14:conditionalFormatting xmlns:xm="http://schemas.microsoft.com/office/excel/2006/main">
          <x14:cfRule type="dataBar" id="{E8827C25-4D39-47CB-8E2F-20A1ED18B3B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B247</xm:sqref>
        </x14:conditionalFormatting>
        <x14:conditionalFormatting xmlns:xm="http://schemas.microsoft.com/office/excel/2006/main">
          <x14:cfRule type="dataBar" id="{3CC1ACCD-B834-4B2C-8C00-97A13398992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B248:B249</xm:sqref>
        </x14:conditionalFormatting>
        <x14:conditionalFormatting xmlns:xm="http://schemas.microsoft.com/office/excel/2006/main">
          <x14:cfRule type="dataBar" id="{0D219D73-8773-43D0-8DBB-54C42DF47BD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B251</xm:sqref>
        </x14:conditionalFormatting>
        <x14:conditionalFormatting xmlns:xm="http://schemas.microsoft.com/office/excel/2006/main">
          <x14:cfRule type="dataBar" id="{9792CD92-318A-4A61-BB6C-0A4FD843734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B88:B110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Noviembre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Andreina Guadalupe Ramirez</dc:creator>
  <cp:lastModifiedBy>Cheyla Nathali Moreta De Gutierrez</cp:lastModifiedBy>
  <cp:lastPrinted>2025-02-21T20:07:18Z</cp:lastPrinted>
  <dcterms:created xsi:type="dcterms:W3CDTF">2025-02-07T16:10:22Z</dcterms:created>
  <dcterms:modified xsi:type="dcterms:W3CDTF">2025-12-11T18:38:17Z</dcterms:modified>
</cp:coreProperties>
</file>